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Вильиновка\"/>
    </mc:Choice>
  </mc:AlternateContent>
  <bookViews>
    <workbookView xWindow="0" yWindow="0" windowWidth="15600" windowHeight="12360"/>
  </bookViews>
  <sheets>
    <sheet name="свод на 01.10.2020" sheetId="4" r:id="rId1"/>
  </sheets>
  <calcPr calcId="152511"/>
</workbook>
</file>

<file path=xl/calcChain.xml><?xml version="1.0" encoding="utf-8"?>
<calcChain xmlns="http://schemas.openxmlformats.org/spreadsheetml/2006/main">
  <c r="N49" i="4" l="1"/>
  <c r="N50" i="4"/>
  <c r="N48" i="4"/>
  <c r="N39" i="4"/>
  <c r="N40" i="4"/>
  <c r="N38" i="4"/>
  <c r="N34" i="4"/>
  <c r="N35" i="4"/>
  <c r="N33" i="4"/>
  <c r="N30" i="4"/>
  <c r="N29" i="4"/>
  <c r="N28" i="4"/>
  <c r="N25" i="4"/>
  <c r="N23" i="4"/>
  <c r="N22" i="4"/>
  <c r="N18" i="4"/>
  <c r="N19" i="4"/>
  <c r="N16" i="4"/>
  <c r="N17" i="4"/>
  <c r="N15" i="4"/>
  <c r="N11" i="4"/>
  <c r="N7" i="4" s="1"/>
  <c r="N12" i="4"/>
  <c r="N9" i="4"/>
  <c r="N10" i="4"/>
  <c r="N8" i="4"/>
  <c r="N47" i="4" l="1"/>
  <c r="N37" i="4"/>
  <c r="N32" i="4"/>
  <c r="N27" i="4"/>
  <c r="N21" i="4"/>
  <c r="N14" i="4"/>
  <c r="N52" i="4" l="1"/>
  <c r="J7" i="4"/>
  <c r="J14" i="4"/>
  <c r="J21" i="4"/>
  <c r="J27" i="4"/>
  <c r="J37" i="4"/>
  <c r="J32" i="4"/>
  <c r="J42" i="4"/>
  <c r="J47" i="4"/>
  <c r="J52" i="4" l="1"/>
  <c r="G47" i="4"/>
  <c r="C47" i="4"/>
  <c r="G42" i="4"/>
  <c r="C42" i="4"/>
  <c r="G37" i="4" l="1"/>
  <c r="C37" i="4"/>
  <c r="G27" i="4"/>
  <c r="G21" i="4"/>
  <c r="G14" i="4"/>
  <c r="G7" i="4"/>
  <c r="G32" i="4"/>
  <c r="C32" i="4"/>
  <c r="G52" i="4" l="1"/>
  <c r="C27" i="4"/>
  <c r="C21" i="4"/>
  <c r="C14" i="4" l="1"/>
  <c r="C7" i="4"/>
  <c r="C52" i="4" l="1"/>
</calcChain>
</file>

<file path=xl/sharedStrings.xml><?xml version="1.0" encoding="utf-8"?>
<sst xmlns="http://schemas.openxmlformats.org/spreadsheetml/2006/main" count="84" uniqueCount="66">
  <si>
    <t>НАИМЕНОВАНИЕ УЧРЕЖДЕНИЯ</t>
  </si>
  <si>
    <t>ИНФОРМАЦИЯ ПО ВЕРХНЕИЛИНОВСКОЙ СУБСИДИИ</t>
  </si>
  <si>
    <t xml:space="preserve">БЮДЖЕТНЫЕ НАЗНАЧЕНИЯ 2020 ГОДА </t>
  </si>
  <si>
    <t>ПОЛУЧЕНО СУБСИДИИ ПО СОСТОЯНИЮ НА 01 ОКТЯБРЯ 2020 ГОДА</t>
  </si>
  <si>
    <t>НАПРАВЛЕНИЕ РАСХОДОВ</t>
  </si>
  <si>
    <r>
      <rPr>
        <b/>
        <sz val="11"/>
        <color theme="1"/>
        <rFont val="Calibri"/>
        <family val="2"/>
        <charset val="204"/>
        <scheme val="minor"/>
      </rPr>
      <t>ШКОЛЫ</t>
    </r>
    <r>
      <rPr>
        <sz val="11"/>
        <color theme="1"/>
        <rFont val="Calibri"/>
        <family val="2"/>
        <charset val="204"/>
        <scheme val="minor"/>
      </rPr>
      <t xml:space="preserve">                                                 в том числе:</t>
    </r>
  </si>
  <si>
    <t>коммунальные услуги</t>
  </si>
  <si>
    <t xml:space="preserve">оплата труда </t>
  </si>
  <si>
    <t>проведение ремонтных работ</t>
  </si>
  <si>
    <t>приобретение оборудования</t>
  </si>
  <si>
    <t>приобретение автобуса</t>
  </si>
  <si>
    <r>
      <rPr>
        <b/>
        <sz val="11"/>
        <color theme="1"/>
        <rFont val="Calibri"/>
        <family val="2"/>
        <charset val="204"/>
        <scheme val="minor"/>
      </rPr>
      <t>САДЫ</t>
    </r>
    <r>
      <rPr>
        <sz val="11"/>
        <color theme="1"/>
        <rFont val="Calibri"/>
        <family val="2"/>
        <charset val="204"/>
        <scheme val="minor"/>
      </rPr>
      <t xml:space="preserve">                                                     в том числе:</t>
    </r>
  </si>
  <si>
    <r>
      <rPr>
        <b/>
        <sz val="11"/>
        <color theme="1"/>
        <rFont val="Calibri"/>
        <family val="2"/>
        <charset val="204"/>
        <scheme val="minor"/>
      </rPr>
      <t>ДЮСШ</t>
    </r>
    <r>
      <rPr>
        <sz val="11"/>
        <color theme="1"/>
        <rFont val="Calibri"/>
        <family val="2"/>
        <charset val="204"/>
        <scheme val="minor"/>
      </rPr>
      <t xml:space="preserve">                                                   в том числе:</t>
    </r>
  </si>
  <si>
    <t>строительство, реконструкция и ремонт спортивных сооружений</t>
  </si>
  <si>
    <r>
      <rPr>
        <b/>
        <sz val="11"/>
        <color theme="1"/>
        <rFont val="Calibri"/>
        <family val="2"/>
        <charset val="204"/>
        <scheme val="minor"/>
      </rPr>
      <t>Библиотека</t>
    </r>
    <r>
      <rPr>
        <sz val="11"/>
        <color theme="1"/>
        <rFont val="Calibri"/>
        <family val="2"/>
        <charset val="204"/>
        <scheme val="minor"/>
      </rPr>
      <t xml:space="preserve">                                                   в том числе:</t>
    </r>
  </si>
  <si>
    <r>
      <rPr>
        <b/>
        <sz val="11"/>
        <color theme="1"/>
        <rFont val="Calibri"/>
        <family val="2"/>
        <charset val="204"/>
        <scheme val="minor"/>
      </rPr>
      <t>Школа искусств</t>
    </r>
    <r>
      <rPr>
        <sz val="11"/>
        <color theme="1"/>
        <rFont val="Calibri"/>
        <family val="2"/>
        <charset val="204"/>
        <scheme val="minor"/>
      </rPr>
      <t xml:space="preserve">                                                в том числе:</t>
    </r>
  </si>
  <si>
    <r>
      <rPr>
        <b/>
        <sz val="11"/>
        <color theme="1"/>
        <rFont val="Calibri"/>
        <family val="2"/>
        <charset val="204"/>
        <scheme val="minor"/>
      </rPr>
      <t>РЦД "Мир"</t>
    </r>
    <r>
      <rPr>
        <sz val="11"/>
        <color theme="1"/>
        <rFont val="Calibri"/>
        <family val="2"/>
        <charset val="204"/>
        <scheme val="minor"/>
      </rPr>
      <t xml:space="preserve">                                            в том числе:</t>
    </r>
  </si>
  <si>
    <t>приобретение автобуса для МУП "Рынок"</t>
  </si>
  <si>
    <t>созданию модульного мясного комплекса для оказания услуг по убою животных, первичной переработке и производства мясной продукции</t>
  </si>
  <si>
    <r>
      <rPr>
        <b/>
        <sz val="11"/>
        <color theme="1"/>
        <rFont val="Calibri"/>
        <family val="2"/>
        <charset val="204"/>
        <scheme val="minor"/>
      </rPr>
      <t>Комитет по управлению муниципальным имуществом</t>
    </r>
    <r>
      <rPr>
        <sz val="11"/>
        <color theme="1"/>
        <rFont val="Calibri"/>
        <family val="2"/>
        <charset val="204"/>
        <scheme val="minor"/>
      </rPr>
      <t>, в том числе;</t>
    </r>
  </si>
  <si>
    <r>
      <rPr>
        <b/>
        <sz val="11"/>
        <color theme="1"/>
        <rFont val="Calibri"/>
        <family val="2"/>
        <charset val="204"/>
        <scheme val="minor"/>
      </rPr>
      <t>Администрация Завитинского района,</t>
    </r>
    <r>
      <rPr>
        <sz val="11"/>
        <color theme="1"/>
        <rFont val="Calibri"/>
        <family val="2"/>
        <charset val="204"/>
        <scheme val="minor"/>
      </rPr>
      <t xml:space="preserve"> в том числе;</t>
    </r>
  </si>
  <si>
    <t>приобретение УАЗ санитарного</t>
  </si>
  <si>
    <t>приобретение квартир</t>
  </si>
  <si>
    <t xml:space="preserve">ремонт квартир </t>
  </si>
  <si>
    <t>приобретение оборудования для хоккейной коробки</t>
  </si>
  <si>
    <t>ИТОГО:</t>
  </si>
  <si>
    <t xml:space="preserve">выплата заработной платы с учетом начислений на оплату труда </t>
  </si>
  <si>
    <t>Приобретен автобус для МБОУ СОШ с. Болдыревка, по результатам электронного аукциона экономия средств составила 354,6 тыс. руб.</t>
  </si>
  <si>
    <t xml:space="preserve">оплата коммунальных услуг: теплоэнергия 4 181,1 тыс. руб., электороэнергия 1 418,0 тыс. руб., водоснабжение и водоотведение 417,4 тыс. руб., вывоз тко 446,8 тыс. руб. </t>
  </si>
  <si>
    <t xml:space="preserve">оплата коммунальных услуг: теплоэнергия 11 142,5 тыс. руб., электороэнергия 3 993,0 тыс. руб., водоснабжение и водоотведение 264,6 тыс. руб., вывоз тко и жбо 857,9 тыс. руб. </t>
  </si>
  <si>
    <t xml:space="preserve">оплата коммунальных услуг: теплоэнергия 545,0 тыс. руб., электороэнергия 81,5 тыс. руб., водоснабжение и водоотведение 5,6 тыс. руб., вывоз тко и жбо 36,2 тыс. руб. </t>
  </si>
  <si>
    <t xml:space="preserve">оплата коммунальных услуг: теплоэнергия 213,8 тыс. руб., электороэнергия 32,6 тыс. руб., вывоз тко 23,5 тыс. руб. </t>
  </si>
  <si>
    <t xml:space="preserve">оплата коммунальных услуг: теплоэнергия 567,2 тыс. руб., электороэнергия 110,4 тыс. руб.,водоснабжение и водоотведение 24,4 тыс. руб., вывоз тко 20,3 тыс. руб. </t>
  </si>
  <si>
    <t xml:space="preserve">оплата коммунальных услуг: теплоэнергия 392,4 тыс. руб., электороэнергия 192,8 тыс. руб.,водоснабжение 16,4 тыс. руб., вывоз жбо и тко 27,3 тыс. руб. </t>
  </si>
  <si>
    <t>Приобретен автобус для МУП "Рынок", по результатам электронного аукциона экономия средств составила 4,0 тыс. руб.</t>
  </si>
  <si>
    <t>приобретен автомобиль УАЗ 396295 (санитарный) у поставщика ООО "Восток-УАЗ" на сумму 923,4 тыс. руб.</t>
  </si>
  <si>
    <t>приобретено 37 квартир по ул. Комсомольской 111 (ООО "Амурский ресурс НТ") на общую сумму 4 632,9 тыс. руб.</t>
  </si>
  <si>
    <t xml:space="preserve">ПСД на капитальный ремонт квартир по ул. Комсосмольская 111 на сумму 590,0 тыс. руб. (исполнитель- ООО "ПромСтройПроект"), сумма авнса оплачена в размере 176,8 тыс. руб., на капитальный ремон трех подъездов необходимо 29 410,0 тыс. руб. </t>
  </si>
  <si>
    <r>
      <rPr>
        <b/>
        <sz val="11"/>
        <color theme="1"/>
        <rFont val="Calibri"/>
        <family val="2"/>
        <charset val="204"/>
        <scheme val="minor"/>
      </rPr>
      <t>МБОУ СОШ № 1</t>
    </r>
    <r>
      <rPr>
        <sz val="11"/>
        <color theme="1"/>
        <rFont val="Calibri"/>
        <family val="2"/>
        <charset val="204"/>
        <scheme val="minor"/>
      </rPr>
      <t xml:space="preserve"> на общую сумму 12 248,1 тыс. руб, из них: ремонт полов, замена заполнений оконных и  дверных проемов в актовом, спортивном  залах, в тамбуре запасного выхода на сумму 1 339,8 тыс. руб., ремонт баскетбольной площадки - 500,0 тыс. руб., устройство автостояни - 921,0 тыс. руб., построение системы видеонаблюдения 694,4 тыс. руб., ремонт автобетонных покрытий площадок, проездов, тротуаров - 4 004,9 тыс. руб., ремонт крыши  3 489,0 тыс. руб. демонтаж отмостки, крыльца и сооружений воздухозабора 269,9 тыс. руб., ремонт отмостки, цоколя, крыльца 575,9 тыс. руб., замена кровли холодного склада 275,2 тыс. руб.устройство подвесных потолков 178,0 тыс. руб ;                                                                                                                                                                                                                                                                                                                                                                                                                                                           </t>
    </r>
    <r>
      <rPr>
        <b/>
        <sz val="11"/>
        <color theme="1"/>
        <rFont val="Calibri"/>
        <family val="2"/>
        <charset val="204"/>
        <scheme val="minor"/>
      </rPr>
      <t xml:space="preserve">МБОУ СОШ № 3 </t>
    </r>
    <r>
      <rPr>
        <sz val="11"/>
        <color theme="1"/>
        <rFont val="Calibri"/>
        <family val="2"/>
        <charset val="204"/>
        <scheme val="minor"/>
      </rPr>
      <t xml:space="preserve">на сумму 17 672,4 тыс. руб, в том числе: замена заполнений оконных и дверных проемов, ремонт полов - 11 938,3 тыс. руб, ремонт перегородок и панелей в здании 141,5 тыс. руб.,  устройство автостоянки 1 043,6 тыс. руб, устройство асфальтобетонного покрытия тротуаров, площадок 874,4 тыс. руб., установка спортплощадки 500,0 тыс. руб, ремонт отопления 3 174,6 тыс. руб.;                                                                                                                                                                                                                                                                                                          </t>
    </r>
    <r>
      <rPr>
        <b/>
        <sz val="11"/>
        <color theme="1"/>
        <rFont val="Calibri"/>
        <family val="2"/>
        <charset val="204"/>
        <scheme val="minor"/>
      </rPr>
      <t>МБОУ СОШ № 5</t>
    </r>
    <r>
      <rPr>
        <sz val="11"/>
        <color theme="1"/>
        <rFont val="Calibri"/>
        <family val="2"/>
        <charset val="204"/>
        <scheme val="minor"/>
      </rPr>
      <t xml:space="preserve"> на сумму 3 896,6 тыс. руб, из них: замена заполнений оконных проемов  в здании - 1 347,0 тыс. руб. , замена пожарной сигализации - 214,8 тыс. руб.,устройство асфальтобетонного покрытия площадки 897,7 тыс. руб.,ремонт отмостки - 124,4 тыс. руб.,  замена деревянного забора на металлический - 419,8 тыс. руб., ремонт фасадов - 302,8 тыс. руб,построение системы видеонаблюдения 454,6 тыс. руб.,монтаж структурированной кабельной системы - 135,5 тыс. руб.;                                                                                                           </t>
    </r>
    <r>
      <rPr>
        <b/>
        <sz val="11"/>
        <color theme="1"/>
        <rFont val="Calibri"/>
        <family val="2"/>
        <charset val="204"/>
        <scheme val="minor"/>
      </rPr>
      <t>ремонт школ сельских поселений</t>
    </r>
    <r>
      <rPr>
        <sz val="11"/>
        <color theme="1"/>
        <rFont val="Calibri"/>
        <family val="2"/>
        <charset val="204"/>
        <scheme val="minor"/>
      </rPr>
      <t xml:space="preserve"> произведен на общую сумму 24 496,9 тыс. руб., из них  замена заполнений оконных и дверных проемов  в зданиях 12 815,5 тыс. руб., утепление и облицовка наружных стен 369,8 тыс. руб., ремонт спортивных залов 3 536,4 тыс. руб., устройство асфальтобетонного покрытия площадки 367,9 тыс. руб., устройство ограждений 3 650,3 тыс. руб., ремонт крыши 800,0 тыс. руб., установка системы видеонаблюдения, огнезащитная обработка, устройство септика - 2 957,0 тыс. руб.</t>
    </r>
  </si>
  <si>
    <t>Металлодетекторы и оборудование системы безопасности и жизнеобесспечения  642,6 тыс. руб., оборудование для точки роста - 3017,7 тыс. руб., оргтехника 587,6 тыс. руб., мебель 913,2 тыс. руб., спортивный инвентарь 1559,9 тыс. руб., оборудование по предмету "Роботехника" 499,5 тыс. руб., оборудование для столовой 279,5 тыс. руб</t>
  </si>
  <si>
    <t>12 октября 2020 года состоится заключение муниципального контракта по результатам аукциона, НМЦ контракта 249999,98 руб.</t>
  </si>
  <si>
    <t xml:space="preserve">МАДОУ № 7 на общую сумму 10074,4 тыс. руб, в том числе:                                                                                            покрытие дорожек, тротуаров и автостоянки асфальтобетонном  1 746,7 тыс. руб,                                                             замена ограждения с устройством ворот и калиток 512,3 тыс. руб,                                                                                                                                    ремонт вентиляционной системы 1 100,0 тыс. руб,                                                                                                                                                                                         ремонт крыши 3 000,0 тыс. руб. электромонтажные работы1533,1 тыс. руб.                                                                     замена оконных проемов 1641,6 тыс.руб                                                                                                                                                                                                                          испытание наружных лестниц 13,5 тыс.руб.                                                                                                                                                                                                    установка наружного освещения 427,2 тыс.руб.                                                                                                                                                                                                       замена дверей 100,0 тыс.руб                         </t>
  </si>
  <si>
    <t>МАДОУ № 1 на общую сумму 5317,2 тыс. руб., в том числе:                                                                       замена покрытий полов из керамической плитки на керамогранитную в холле детского зала 781,6 тыс. руб,                                                                                                                                                                        устройство внутренней перегородки тамбура (центральный вход) 190,2 тыс. руб,                           ремонт крыши спортзала 500,0 тыс. руб,                                                                                                                  устройство солевой комнаты 278,9 тыс. руб,                                                                                                         устройство 9-ой прогулочной площадки для детей из группы ОВЗ 65,7 тыс. руб,                               тепление откосов оконных и ремонт кирпичной кладки стен детского сада 800,0 тыс. руб,         установка технических средств тревожной, пожарной сигнализации, разборка вентиляционных шахт на крыше 426,8 тыс. руб.,                                                                                                                                                                                                ремонт кровли 1821,5 тыс.руб,                                                                                                                                                                                                                                                                          ремонт въезда на территорию д/сада 103,7 тыс.руб.                                                                                                                                                                                 устройство соляной комнаты 32,0 тыс.руб                                                                                                              ремонт системы отопления 22,7 тыс.руб.                                                                                                                устройство уличного водоотвода 294,1 тыс.руб;                                                                                                                                                                                                МАДОУ № 4 на общую сумму 1219,8 тыс. руб, в том числе                                                                               на устройство автостоянки 711,9 тыс. руб,                                                                                                               устройство забора из профлиста 156,5 тыс. руб,                                                                                                       замена дверных проемов 138,2 тыс. руб,                                                                                          электроизмерительные работы 113,74тыс. руб                                                                                                      установка козырьков над пожарным выходом 35,7 тыс.руб.                                                                          устройство теневого навеса 121,8 тыс.руб.                                                                                                                                                                                                                                                МАДОУ № 5 на общую сумму 5434,9 тыс. руб., в том числе                                                                             ремонт тротуара, отмостки и замена запасного пожарного выхода 3 246,3 тыс. руб,                        замена заполнений дверных и оконных проемов 3114,7 тыс. руб,                                                            электроизмерительные работы, ппроверка пожарной и тревожной сигнализаций  721,1 тыс. руб.                                                                                                                                                                                              установка теневых навесов 326,4 тыс.руб.                                                                                                              установка наружных лестниц 26,4 тыс.руб;                                                                                                                                                                                                                                                                                                                   МАДОУ № 7 на общую сумму 9 055,7 тыс. руб, в том числе покрытие дорожек, тротуаров и автостоянки асфальтобетонном  1 744,2 тыс. руб, замена ограждения с устройством ворот и калиток 444,9 тыс. руб, ремонт вентиляционной системы 1 100,0 тыс. руб, ремонт крыши 3 000,0 тыс. руб. электромонтажные работы 2 766,6 тыс. руб.</t>
  </si>
  <si>
    <t>Металлодетекторы 30,8 тыс. руб,                                                                                                                                термометры 83,9 тыс. руб,                                                                                                                                              плиты электрические, водонагреватели, холодильник 411,9 тыс. руб,                                                     цифровая лаборатория 112,6 тыс. руб,                                                                                                                       метод пособия 532,8 тыс. руб,                                                                                                                                        спорт оборудование 210,3тыс. руб.,                                                                                                                      мебель 482,5 тыс. руб.,                                                                                                                                                      оборудование для изготовления кислородного коктеля 135,2 тыс. руб.</t>
  </si>
  <si>
    <t>Приобретение компьютерной и копировальной техники для оборудования рабочего места в музейной комнате 49,8 тыс. руб., мебель для музейной комнаты  74,1 тыс. руб.,  оргтехника 617,4 тыс. руб, мебель 257,7 тыс. руб.</t>
  </si>
  <si>
    <t>ремонт отмостки 271,6 тыс. руб,                                                                                                                                   ремонт помещения библиотеки 81,6 тыс. руб,                                                                                                               ремонт музейной комнаты 201,8 тыс. руб,                                                                                                               замена заполнений оконных проемов 1224,3 тыс. руб,                                                                                   Устройство водоотводных канав 242,6 тыс. руб.,                                                                                                 огнезащитная обработка 39,4 тыс. руб.</t>
  </si>
  <si>
    <t xml:space="preserve">Акустическая система 54,9 тыс. руб,                                                                                                                           принтер, ламинатор 31,1 тыс. руб,                                                                                                                               микшерный пульт 35,0 тыс. руб.,                                                                                                                                  кресла для зрительного зала 696,5тыс. руб.,                                                                                                          зеркала 120,0 тыс. руб.,                                                                                                                                                      напольно-пристенный станок 61,5 тыс. руб. </t>
  </si>
  <si>
    <t>асфальтобетонное покрытие автостоянки 1 614,0 тыс. руб,                                                                            огнезащитная обработка 54,7 тыс. руб.,                                                                                                                   строительно-техническая экспертиза 130,0 тыс.руб.,                                                                                         ремонт фасадов, отмостка 839,0 тыс.руб</t>
  </si>
  <si>
    <t>костюмы 107,6 тыс. руб,                                                                                                                                                    квадрокоптер 91,2 тыс. руб,                                                                                                                                            музыкальное оборудование 409,2 тыс. руб,                                                                                                          оргтехника 684,5 тыс. руб,                                                                                                                                                артобъект 98,7 тыс. руб,                                                                                                                                                   выставочные витрины и вывески фасадные 139,5 тыс. руб,                                                                           мебель 920,6 тыс. руб,                                                                                                                                                       мебель для ДК с. Антоновка 66,7 тыс. руб,                                                                                                             кресла для зрительного зала для СДК Иннокентьевка 479,0 тыс. руб.</t>
  </si>
  <si>
    <t xml:space="preserve">замена заполнений оконных проемов в здании 799,2 тыс. руб,                                                                  обшивка и утепление центральных фасадов 1 306,0 тыс. руб.,                                                                    устройство перегородок пвх 274,0 тыс. руб.,                                                                                                             ремонт сцены 130,2 тыс. руб.,                                                                                                                                          ремонт санузла, молдингов,  промывка - опресовка системы отопления 205,8 тыс. руб., строительно-техническая экспертиза 50,0 тыс. руб.,                                                                                        ремонт потолков 19,2 тыс. руб.,                                                                                                                                   ремонт санузла и прилегающего корридора 310,0 тыс. руб                                                                           устройство козырьков над запасным выходом 150,0 тыс.руб,                                                                           замена дверей в кабинетах 375,3 тыс.руб                                                                                                               ремонт кровли и устройство водоотвода 236,0 тыс.руб                                                                                                                                </t>
  </si>
  <si>
    <t xml:space="preserve">спортивный инвентарь, спорт оборудование, спортивная форма 979,1 тыс.руб.                                                                         Инструменты и оборудование для отделения "Авиамодельный спорт" 297,1 тыс.руб                       Оборудование для стрелкового тира 96,9 тыс.руб                                                                                               орг.техника 216,3 тыс.руб                                                                                                                                                мебель 282,2 тыс. руб.                                                                                                                                                       Облучатели рециркуляторы, термометры 187,3 тыс.руб.                                               </t>
  </si>
  <si>
    <t xml:space="preserve">Планировка  территории под пешеходную площадку на стадионе Южный 424,6 тыс. руб., демонтажные работы на стадионе Южный 589,4 тыс. руб,                                                                              Планировка  территории под беговую дорожку на стадионе Южный 562,5 тыс. руб,                        устройство лотков на стадионе Южный 385,6 тыс. руб,                                                                                                                                                                        устройство водоотведения с территории стадиона Южный 2 278,1 тыс. руб,                                          освещение для стадиона Южный 2 253,4 тыс. руб,                                                                                             лавки для стадиона Южный 43,7 тыс. руб.                                                                                                               спортивное оборудование для стадиона Южный 1919,7 тыс.руб                                                                благоустройство стадиона Южный (подготовительные работы)578,4 тыс.руб                                     планировка территории под хоккейную коробку 599,4 тыс.руб                                                                  планировка территории под сад памяти 588,4 тыс.руб                                                                                     планировка территории под детскую игровую площадку 467,9 тыс.руб                                                         Ремонт отопления 1800,0 тыс.руб                                                                                                                                хоккейные коробки 2 шт 3185,1 тыс.руб                                                                                                                  спортивная площадка ПМК, освещение, тренажеры 3000,00 тыс. руб                                                       ремонт отмостки 553,5 тыс.руб                                                                                                                                                                       </t>
  </si>
  <si>
    <t>ФАКТИЧЕСКИ ИЗРАСХОДОВАНО СРЕДСТВ ПО СОСТОЯНИЮ НА 01.10.2020</t>
  </si>
  <si>
    <t>НЕ ОПЛАЧЕНЫ РАБОТЫ/НЕ ОПЛАЧЕН ОКОНЧАТЕЛЬНЫЙ РАСЧЕТ ПО СОСТОЯНИЮ НА 01.10.2020</t>
  </si>
  <si>
    <r>
      <t xml:space="preserve">                                                                                                                                                                                                                                                                                                                                                                                                                                      </t>
    </r>
    <r>
      <rPr>
        <b/>
        <sz val="11"/>
        <color theme="1"/>
        <rFont val="Calibri"/>
        <family val="2"/>
        <charset val="204"/>
        <scheme val="minor"/>
      </rPr>
      <t xml:space="preserve">МБОУ СОШ № 3 </t>
    </r>
    <r>
      <rPr>
        <sz val="11"/>
        <color theme="1"/>
        <rFont val="Calibri"/>
        <family val="2"/>
        <charset val="204"/>
        <scheme val="minor"/>
      </rPr>
      <t xml:space="preserve">на сумму 3 083 728,52 руб, в том числе:  устройство асфальтобетонного покрытия тротуаров, площадок 1 914 969 руб., окончательный расчет за ремонт школы - 1 168 759,52 руб.;                                                                                                                                                                                                                                                                                                          </t>
    </r>
    <r>
      <rPr>
        <b/>
        <sz val="11"/>
        <color theme="1"/>
        <rFont val="Calibri"/>
        <family val="2"/>
        <charset val="204"/>
        <scheme val="minor"/>
      </rPr>
      <t>МБОУ СОШ № 5</t>
    </r>
    <r>
      <rPr>
        <sz val="11"/>
        <color theme="1"/>
        <rFont val="Calibri"/>
        <family val="2"/>
        <charset val="204"/>
        <scheme val="minor"/>
      </rPr>
      <t xml:space="preserve"> на сумму 741 468,55 руб, из них: ремонт отмостки,  замена деревянного забора на металлический , ремонт фасадов                                                                   </t>
    </r>
    <r>
      <rPr>
        <b/>
        <sz val="11"/>
        <color theme="1"/>
        <rFont val="Calibri"/>
        <family val="2"/>
        <charset val="204"/>
        <scheme val="minor"/>
      </rPr>
      <t>ремонт школ сельских поселений не оплачено</t>
    </r>
    <r>
      <rPr>
        <sz val="11"/>
        <color theme="1"/>
        <rFont val="Calibri"/>
        <family val="2"/>
        <charset val="204"/>
        <scheme val="minor"/>
      </rPr>
      <t xml:space="preserve"> на общую сумму 4 473 420,00 руб., из них  замена заполнений оконных и дверных проемов  в зданиях 1 347 857,00 руб., ., ремонт спортивных залов 427 886,00 руб.,  устройство ограждений 2 267 471,00 руб.,ремонт крыльца, козырька - 173 446,00 руб, устройство септика - 256 760,00 руб.</t>
    </r>
  </si>
  <si>
    <t>спортивные комплексы (окончательный расчет)</t>
  </si>
  <si>
    <t xml:space="preserve">МАДОУ № 1 на общую сумму 356,4 тыс. руб., в том числе:                                                                                                ремонт крыши спортзала 290,7 тыс. руб,                                                                                                                                                                                                                 устройство 9-ой прогулочной площадки для детей из группы ОВЗ 65,7 тыс. руб,                                                                                                                                                                                                                 МАДОУ № 4  - устройство забора из профлиста, замена дверных проемов 177,9 тыс. руб,                                                                                                                                                                                                                                                                                                                                        МАДОУ № 5 на общую сумму 1 246,3 тыс. руб., в том числе                                                                             ремонт тротуара, отмостки и замена запасного пожарного выхода 1 246,3 тыс. руб, МАДОУ № 7 на общую сумму 5 275,8 тыс. руб, в том числе:                                                                                            покрытие дорожек, тротуаров и автостоянки асфальтобетонном  1 175,8 тыс. руб,                                                                                                                                                                                              ремонт вентиляционной системы 1 100,0 тыс. руб,                                                                                                                                                                                         ремонт крыши 3 000,0 тыс. руб.                       </t>
  </si>
  <si>
    <t xml:space="preserve">                                                                                                                                                        спорт оборудование 553,0тыс. руб.,                                                                                                                      мебель 231,0тыс. руб.,                                                                                                                                                      орг техника (МФУ, телевизоры) 54,8  тыс. руб.</t>
  </si>
  <si>
    <t xml:space="preserve">                                                                                                                                                   окончательный расчет лавки для стадиона Южный 102,1 тыс. руб.                                                                                                               окончательный расчет спортивное оборудование для стадиона Южный 661,6 тыс.руб                                                                                                                       Ремонт отопления 989,7 тыс.руб                                                                                                                                хоккейные коробки 2 шт 3185,1 тыс.руб                                                                                                                  спортивная площадка ПМК, освещение, тренажеры 3000,00 тыс. руб                                                                                                                                                                                                                          </t>
  </si>
  <si>
    <t xml:space="preserve">  ремонт помещения библиотеки за линией                                                                                                                </t>
  </si>
  <si>
    <t xml:space="preserve">ремонт санузла и прилегающего корридора 310,0 тыс. руб                                                                           устройство козырьков над запасным выходом 150,0 тыс.руб,                                                                           замена дверей в кабинетах 375,3 тыс.руб                                                                                                               ремонт кровли и устройство водоотвода 236,0 тыс.руб                                                             обшивка и утепление центральных фасадов 469,9 тыс. руб.,                                                                                                                          </t>
  </si>
  <si>
    <t xml:space="preserve">окончательный расчет кресла (мир) - 184,3 руб,                                                                                                         окончательный расчет за зеркала 77,1  руб.,                                                                                                                                                      </t>
  </si>
  <si>
    <t>окончательный расчет за ПСД 413,2 тыс.руб                                                                                на капитальный ремон трех подъездов необходимо 29 410,0 тыс. руб.</t>
  </si>
  <si>
    <t xml:space="preserve">замена заполнений оконных проемов 1 301,3 тыс. руб,                                                                                   устройство водоотвода с кровли 263,9 тыс. руб.,                                                                                                 устройство системы вентиляции в стрелковом тире 109,2 тыс. руб.                                                           ремонт входа в тир 127,4 тыс. руб.                                                                                                                              ремонт отмостки 214,5 тыс.руб                                                                                                                                     устройство ограждения 679,2 тыс.руб.                                                                                                                       монтаж системы охраны  201,9 тыс.руб.                                                                                                                                                                                                                          устройство площадки под бытовку для спортсменов 64,9 тыс.руб.                                                               ремонт полов и стен корридоров - 450,0 тыс. руб.,                                                                                                 замена дверных проемов (в том числе входных) - 350,0 тыс. руб.                                                           ремонт кабинета (Авиамодельный спорт) (стены, пол) 300,0тыс. руб.                                                                                                                                                                                                                                                                  устройство ограждения 404,5 тыс.руб.                                                                                                                       прочие ремонтные работы 401,9 тыс.руб.                                                                                                                                         </t>
  </si>
  <si>
    <r>
      <t xml:space="preserve">окончательный расчет за окна 756,7 тыс. руб                                                                                 ремонт полов и стен корридоров - 450,0 тыс. руб.,                                                                                                 замена дверных проемов (в том числе входных) - 350,0 тыс. руб.                                                           ремонт кабинета (Авиамодельный спорт) (стены, пол) 300,0тыс. руб.                                                                                                                                                                                                                                                                  </t>
    </r>
    <r>
      <rPr>
        <sz val="11"/>
        <rFont val="Calibri"/>
        <family val="2"/>
        <charset val="204"/>
        <scheme val="minor"/>
      </rPr>
      <t>устройство ограждения 404,5 тыс.руб.</t>
    </r>
    <r>
      <rPr>
        <sz val="11"/>
        <color rgb="FFFF0000"/>
        <rFont val="Calibri"/>
        <family val="2"/>
        <charset val="204"/>
        <scheme val="minor"/>
      </rPr>
      <t xml:space="preserve"> </t>
    </r>
    <r>
      <rPr>
        <sz val="11"/>
        <color theme="1"/>
        <rFont val="Calibri"/>
        <family val="2"/>
        <charset val="204"/>
        <scheme val="minor"/>
      </rPr>
      <t xml:space="preserve">                                                                                                                      прочие ремонтные работы 401,9 тыс.руб.                                                                                             </t>
    </r>
  </si>
  <si>
    <t xml:space="preserve">окончательный расчет ремонт отмостки 365,1                                                                            экономия от запланированных и фактически проведенных работ 824,8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</si>
</sst>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b/>
      <i/>
      <sz val="14"/>
      <color theme="1"/>
      <name val="Times New Roman"/>
      <family val="1"/>
      <charset val="204"/>
    </font>
    <font>
      <b/>
      <sz val="11"/>
      <color theme="1"/>
      <name val="Calibri"/>
      <family val="2"/>
      <charset val="204"/>
      <scheme val="minor"/>
    </font>
    <font>
      <sz val="11"/>
      <color rgb="FFFF0000"/>
      <name val="Calibri"/>
      <family val="2"/>
      <charset val="204"/>
      <scheme val="minor"/>
    </font>
    <font>
      <sz val="1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Alignment="1">
      <alignment wrapText="1"/>
    </xf>
    <xf numFmtId="4" fontId="0" fillId="0" borderId="0" xfId="0" applyNumberFormat="1" applyBorder="1" applyAlignment="1"/>
    <xf numFmtId="4" fontId="0" fillId="0" borderId="10" xfId="0" applyNumberFormat="1" applyBorder="1" applyAlignment="1"/>
    <xf numFmtId="0" fontId="0" fillId="0" borderId="11" xfId="0" applyBorder="1" applyAlignment="1"/>
    <xf numFmtId="0" fontId="0" fillId="0" borderId="12" xfId="0" applyBorder="1" applyAlignment="1"/>
    <xf numFmtId="4" fontId="0" fillId="0" borderId="11" xfId="0" applyNumberFormat="1" applyBorder="1" applyAlignment="1"/>
    <xf numFmtId="4" fontId="0" fillId="0" borderId="12" xfId="0" applyNumberFormat="1" applyBorder="1" applyAlignment="1"/>
    <xf numFmtId="4" fontId="2" fillId="0" borderId="11" xfId="0" applyNumberFormat="1" applyFont="1" applyBorder="1" applyAlignment="1"/>
    <xf numFmtId="4" fontId="2" fillId="0" borderId="1" xfId="0" applyNumberFormat="1" applyFont="1" applyBorder="1" applyAlignment="1"/>
    <xf numFmtId="4" fontId="0" fillId="0" borderId="1" xfId="0" applyNumberFormat="1" applyBorder="1" applyAlignment="1"/>
    <xf numFmtId="4" fontId="0" fillId="0" borderId="1" xfId="0" applyNumberFormat="1" applyFill="1" applyBorder="1" applyAlignment="1"/>
    <xf numFmtId="4" fontId="2" fillId="0" borderId="11" xfId="0" applyNumberFormat="1" applyFont="1" applyBorder="1" applyAlignment="1"/>
    <xf numFmtId="4" fontId="0" fillId="0" borderId="0" xfId="0" applyNumberFormat="1" applyBorder="1" applyAlignment="1"/>
    <xf numFmtId="0" fontId="0" fillId="0" borderId="11" xfId="0" applyBorder="1" applyAlignment="1"/>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2" fillId="0" borderId="1" xfId="0" applyFont="1" applyBorder="1" applyAlignment="1">
      <alignment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4" fontId="0" fillId="0" borderId="0" xfId="0" applyNumberFormat="1" applyBorder="1" applyAlignment="1"/>
    <xf numFmtId="0" fontId="0" fillId="0" borderId="0" xfId="0" applyBorder="1" applyAlignment="1"/>
    <xf numFmtId="0" fontId="0" fillId="0" borderId="0" xfId="0" applyBorder="1" applyAlignment="1">
      <alignment wrapText="1"/>
    </xf>
    <xf numFmtId="4" fontId="0" fillId="0" borderId="10" xfId="0" applyNumberFormat="1" applyBorder="1" applyAlignment="1"/>
    <xf numFmtId="0" fontId="0" fillId="0" borderId="11" xfId="0" applyBorder="1" applyAlignment="1"/>
    <xf numFmtId="0" fontId="0" fillId="0" borderId="12" xfId="0" applyBorder="1" applyAlignment="1"/>
    <xf numFmtId="4" fontId="0" fillId="0" borderId="11" xfId="0" applyNumberFormat="1" applyBorder="1" applyAlignment="1"/>
    <xf numFmtId="4" fontId="0" fillId="0" borderId="12" xfId="0" applyNumberFormat="1" applyBorder="1" applyAlignment="1"/>
    <xf numFmtId="4" fontId="2" fillId="0" borderId="10" xfId="0" applyNumberFormat="1" applyFont="1" applyBorder="1" applyAlignment="1"/>
    <xf numFmtId="0" fontId="2" fillId="0" borderId="11" xfId="0" applyFont="1" applyBorder="1" applyAlignment="1"/>
    <xf numFmtId="0" fontId="2" fillId="0" borderId="12" xfId="0" applyFont="1" applyBorder="1" applyAlignment="1"/>
    <xf numFmtId="4" fontId="2" fillId="0" borderId="11" xfId="0" applyNumberFormat="1" applyFont="1" applyBorder="1" applyAlignment="1"/>
    <xf numFmtId="4" fontId="2" fillId="0" borderId="12" xfId="0" applyNumberFormat="1" applyFont="1" applyBorder="1" applyAlignment="1"/>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4" fontId="0" fillId="0" borderId="10" xfId="0" applyNumberFormat="1" applyFill="1" applyBorder="1" applyAlignment="1"/>
    <xf numFmtId="0" fontId="0" fillId="0" borderId="11" xfId="0" applyFill="1" applyBorder="1" applyAlignment="1"/>
    <xf numFmtId="0" fontId="0" fillId="0" borderId="12" xfId="0" applyFill="1" applyBorder="1" applyAlignment="1"/>
    <xf numFmtId="4" fontId="0" fillId="0" borderId="11" xfId="0" applyNumberFormat="1" applyFill="1" applyBorder="1" applyAlignment="1"/>
    <xf numFmtId="4" fontId="0" fillId="0" borderId="12" xfId="0" applyNumberFormat="1" applyFill="1" applyBorder="1" applyAlignment="1"/>
    <xf numFmtId="0" fontId="1" fillId="0" borderId="0" xfId="0" applyFont="1" applyAlignment="1">
      <alignment horizontal="center"/>
    </xf>
    <xf numFmtId="0" fontId="0" fillId="0" borderId="0" xfId="0" applyAlignment="1">
      <alignment horizontal="center"/>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3" xfId="0"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3"/>
  <sheetViews>
    <sheetView tabSelected="1" topLeftCell="A22" zoomScale="80" zoomScaleNormal="80" workbookViewId="0">
      <selection activeCell="W18" sqref="W18"/>
    </sheetView>
  </sheetViews>
  <sheetFormatPr defaultRowHeight="15" x14ac:dyDescent="0.25"/>
  <cols>
    <col min="2" max="2" width="17.140625" style="15" customWidth="1"/>
    <col min="3" max="3" width="6.5703125" customWidth="1"/>
    <col min="4" max="4" width="8" customWidth="1"/>
    <col min="5" max="5" width="0.7109375" hidden="1" customWidth="1"/>
    <col min="6" max="6" width="9.140625" hidden="1" customWidth="1"/>
    <col min="8" max="8" width="5.42578125" customWidth="1"/>
    <col min="9" max="9" width="9.140625" hidden="1" customWidth="1"/>
    <col min="10" max="10" width="15.140625" customWidth="1"/>
    <col min="11" max="11" width="9.140625" style="1" customWidth="1"/>
    <col min="12" max="12" width="9.140625" style="1"/>
    <col min="13" max="13" width="67.140625" style="1" customWidth="1"/>
    <col min="14" max="14" width="15.140625" customWidth="1"/>
    <col min="15" max="16" width="9.140625" style="1" customWidth="1"/>
    <col min="17" max="17" width="67.140625" style="1" customWidth="1"/>
  </cols>
  <sheetData>
    <row r="2" spans="2:17" ht="19.5" x14ac:dyDescent="0.35">
      <c r="B2" s="49" t="s">
        <v>1</v>
      </c>
      <c r="C2" s="50"/>
      <c r="D2" s="50"/>
      <c r="E2" s="50"/>
      <c r="F2" s="50"/>
      <c r="G2" s="50"/>
      <c r="H2" s="50"/>
      <c r="I2" s="50"/>
      <c r="J2" s="50"/>
      <c r="K2" s="50"/>
      <c r="L2" s="50"/>
      <c r="M2" s="50"/>
      <c r="O2"/>
      <c r="P2"/>
      <c r="Q2"/>
    </row>
    <row r="4" spans="2:17" x14ac:dyDescent="0.25">
      <c r="B4" s="51" t="s">
        <v>0</v>
      </c>
      <c r="C4" s="53" t="s">
        <v>2</v>
      </c>
      <c r="D4" s="54"/>
      <c r="E4" s="54"/>
      <c r="F4" s="55"/>
      <c r="G4" s="53" t="s">
        <v>3</v>
      </c>
      <c r="H4" s="54"/>
      <c r="I4" s="55"/>
      <c r="J4" s="65" t="s">
        <v>52</v>
      </c>
      <c r="K4" s="59" t="s">
        <v>4</v>
      </c>
      <c r="L4" s="60"/>
      <c r="M4" s="61"/>
      <c r="N4" s="65" t="s">
        <v>53</v>
      </c>
      <c r="O4" s="59" t="s">
        <v>4</v>
      </c>
      <c r="P4" s="60"/>
      <c r="Q4" s="61"/>
    </row>
    <row r="5" spans="2:17" ht="63" customHeight="1" x14ac:dyDescent="0.25">
      <c r="B5" s="52"/>
      <c r="C5" s="56"/>
      <c r="D5" s="57"/>
      <c r="E5" s="57"/>
      <c r="F5" s="58"/>
      <c r="G5" s="56"/>
      <c r="H5" s="57"/>
      <c r="I5" s="58"/>
      <c r="J5" s="66"/>
      <c r="K5" s="62"/>
      <c r="L5" s="63"/>
      <c r="M5" s="64"/>
      <c r="N5" s="66"/>
      <c r="O5" s="62"/>
      <c r="P5" s="63"/>
      <c r="Q5" s="64"/>
    </row>
    <row r="6" spans="2:17" x14ac:dyDescent="0.25">
      <c r="C6" s="32"/>
      <c r="D6" s="32"/>
      <c r="E6" s="32"/>
      <c r="F6" s="32"/>
      <c r="G6" s="32"/>
      <c r="H6" s="32"/>
      <c r="I6" s="32"/>
      <c r="J6" s="4"/>
      <c r="K6" s="20"/>
      <c r="L6" s="20"/>
      <c r="M6" s="20"/>
      <c r="N6" s="14"/>
      <c r="O6" s="20"/>
      <c r="P6" s="20"/>
      <c r="Q6" s="20"/>
    </row>
    <row r="7" spans="2:17" ht="30" customHeight="1" x14ac:dyDescent="0.25">
      <c r="B7" s="16" t="s">
        <v>5</v>
      </c>
      <c r="C7" s="36">
        <f>C8+C9+C10+C11+C12</f>
        <v>94258042.680000007</v>
      </c>
      <c r="D7" s="37"/>
      <c r="E7" s="37"/>
      <c r="F7" s="38"/>
      <c r="G7" s="36">
        <f>G8+G9+G10+G11+G12</f>
        <v>93703408.100000009</v>
      </c>
      <c r="H7" s="39"/>
      <c r="I7" s="40"/>
      <c r="J7" s="9">
        <f>J8+J9+J10+J11+J12</f>
        <v>78664388.579999998</v>
      </c>
      <c r="K7" s="19"/>
      <c r="L7" s="20"/>
      <c r="M7" s="21"/>
      <c r="N7" s="9">
        <f>N8+N9+N10+N11+N12</f>
        <v>15039019.52</v>
      </c>
      <c r="O7" s="19"/>
      <c r="P7" s="20"/>
      <c r="Q7" s="21"/>
    </row>
    <row r="8" spans="2:17" ht="56.25" customHeight="1" x14ac:dyDescent="0.25">
      <c r="B8" s="16" t="s">
        <v>6</v>
      </c>
      <c r="C8" s="31">
        <v>16258042.68</v>
      </c>
      <c r="D8" s="32"/>
      <c r="E8" s="32"/>
      <c r="F8" s="33"/>
      <c r="G8" s="31">
        <v>16258042.68</v>
      </c>
      <c r="H8" s="34"/>
      <c r="I8" s="35"/>
      <c r="J8" s="10">
        <v>11450593.82</v>
      </c>
      <c r="K8" s="19" t="s">
        <v>29</v>
      </c>
      <c r="L8" s="20"/>
      <c r="M8" s="21"/>
      <c r="N8" s="10">
        <f>G8-J8</f>
        <v>4807448.8599999994</v>
      </c>
      <c r="O8" s="19"/>
      <c r="P8" s="20"/>
      <c r="Q8" s="21"/>
    </row>
    <row r="9" spans="2:17" ht="16.5" customHeight="1" x14ac:dyDescent="0.25">
      <c r="B9" s="16" t="s">
        <v>7</v>
      </c>
      <c r="C9" s="31">
        <v>9386000</v>
      </c>
      <c r="D9" s="32"/>
      <c r="E9" s="32"/>
      <c r="F9" s="33"/>
      <c r="G9" s="31">
        <v>9386000</v>
      </c>
      <c r="H9" s="34"/>
      <c r="I9" s="35"/>
      <c r="J9" s="10">
        <v>8028370.5099999998</v>
      </c>
      <c r="K9" s="19" t="s">
        <v>26</v>
      </c>
      <c r="L9" s="20"/>
      <c r="M9" s="21"/>
      <c r="N9" s="10">
        <f t="shared" ref="N9:N12" si="0">G9-J9</f>
        <v>1357629.4900000002</v>
      </c>
      <c r="O9" s="19"/>
      <c r="P9" s="20"/>
      <c r="Q9" s="21"/>
    </row>
    <row r="10" spans="2:17" ht="399.75" customHeight="1" x14ac:dyDescent="0.25">
      <c r="B10" s="16" t="s">
        <v>8</v>
      </c>
      <c r="C10" s="31">
        <v>58314000</v>
      </c>
      <c r="D10" s="32"/>
      <c r="E10" s="32"/>
      <c r="F10" s="33"/>
      <c r="G10" s="31">
        <v>58314000</v>
      </c>
      <c r="H10" s="34"/>
      <c r="I10" s="35"/>
      <c r="J10" s="10">
        <v>50015382.93</v>
      </c>
      <c r="K10" s="19" t="s">
        <v>38</v>
      </c>
      <c r="L10" s="20"/>
      <c r="M10" s="21"/>
      <c r="N10" s="10">
        <f t="shared" si="0"/>
        <v>8298617.0700000003</v>
      </c>
      <c r="O10" s="22" t="s">
        <v>54</v>
      </c>
      <c r="P10" s="23"/>
      <c r="Q10" s="24"/>
    </row>
    <row r="11" spans="2:17" ht="66.75" customHeight="1" x14ac:dyDescent="0.25">
      <c r="B11" s="16" t="s">
        <v>9</v>
      </c>
      <c r="C11" s="31">
        <v>7700000</v>
      </c>
      <c r="D11" s="32"/>
      <c r="E11" s="32"/>
      <c r="F11" s="33"/>
      <c r="G11" s="31">
        <v>7500000</v>
      </c>
      <c r="H11" s="34"/>
      <c r="I11" s="35"/>
      <c r="J11" s="10">
        <v>6924675.9000000004</v>
      </c>
      <c r="K11" s="19" t="s">
        <v>39</v>
      </c>
      <c r="L11" s="20"/>
      <c r="M11" s="21"/>
      <c r="N11" s="10">
        <f>G11-J11</f>
        <v>575324.09999999963</v>
      </c>
      <c r="O11" s="19" t="s">
        <v>55</v>
      </c>
      <c r="P11" s="20"/>
      <c r="Q11" s="21"/>
    </row>
    <row r="12" spans="2:17" ht="48" customHeight="1" x14ac:dyDescent="0.25">
      <c r="B12" s="16" t="s">
        <v>10</v>
      </c>
      <c r="C12" s="31">
        <v>2600000</v>
      </c>
      <c r="D12" s="32"/>
      <c r="E12" s="32"/>
      <c r="F12" s="33"/>
      <c r="G12" s="31">
        <v>2245365.42</v>
      </c>
      <c r="H12" s="34"/>
      <c r="I12" s="35"/>
      <c r="J12" s="10">
        <v>2245365.42</v>
      </c>
      <c r="K12" s="19" t="s">
        <v>27</v>
      </c>
      <c r="L12" s="20"/>
      <c r="M12" s="21"/>
      <c r="N12" s="10">
        <f t="shared" si="0"/>
        <v>0</v>
      </c>
      <c r="O12" s="19"/>
      <c r="P12" s="20"/>
      <c r="Q12" s="21"/>
    </row>
    <row r="13" spans="2:17" x14ac:dyDescent="0.25">
      <c r="B13" s="17"/>
      <c r="C13" s="28"/>
      <c r="D13" s="29"/>
      <c r="E13" s="29"/>
      <c r="F13" s="29"/>
      <c r="G13" s="28"/>
      <c r="H13" s="28"/>
      <c r="I13" s="28"/>
      <c r="J13" s="2"/>
      <c r="K13" s="30"/>
      <c r="L13" s="30"/>
      <c r="M13" s="30"/>
      <c r="N13" s="13"/>
      <c r="O13" s="20"/>
      <c r="P13" s="20"/>
      <c r="Q13" s="20"/>
    </row>
    <row r="14" spans="2:17" ht="30" x14ac:dyDescent="0.25">
      <c r="B14" s="16" t="s">
        <v>11</v>
      </c>
      <c r="C14" s="36">
        <f>C15+C16+C17+C19</f>
        <v>45287970.259999998</v>
      </c>
      <c r="D14" s="37"/>
      <c r="E14" s="37"/>
      <c r="F14" s="38"/>
      <c r="G14" s="36">
        <f>G15+G16+G17+G19</f>
        <v>45287970.259999998</v>
      </c>
      <c r="H14" s="39"/>
      <c r="I14" s="40"/>
      <c r="J14" s="9">
        <f>J15+J16+J17+J19</f>
        <v>27592872.609999999</v>
      </c>
      <c r="K14" s="19"/>
      <c r="L14" s="20"/>
      <c r="M14" s="21"/>
      <c r="N14" s="9">
        <f>N15+N16+N17+N19</f>
        <v>17695097.649999999</v>
      </c>
      <c r="O14" s="19"/>
      <c r="P14" s="20"/>
      <c r="Q14" s="21"/>
    </row>
    <row r="15" spans="2:17" ht="32.25" customHeight="1" x14ac:dyDescent="0.25">
      <c r="B15" s="16" t="s">
        <v>6</v>
      </c>
      <c r="C15" s="31">
        <v>6463270.2599999998</v>
      </c>
      <c r="D15" s="32"/>
      <c r="E15" s="32"/>
      <c r="F15" s="33"/>
      <c r="G15" s="31">
        <v>6463270.2599999998</v>
      </c>
      <c r="H15" s="34"/>
      <c r="I15" s="35"/>
      <c r="J15" s="10">
        <v>4796233.1900000004</v>
      </c>
      <c r="K15" s="19" t="s">
        <v>28</v>
      </c>
      <c r="L15" s="20"/>
      <c r="M15" s="21"/>
      <c r="N15" s="10">
        <f>G15-J15</f>
        <v>1667037.0699999994</v>
      </c>
      <c r="O15" s="19"/>
      <c r="P15" s="20"/>
      <c r="Q15" s="21"/>
    </row>
    <row r="16" spans="2:17" x14ac:dyDescent="0.25">
      <c r="B16" s="16" t="s">
        <v>7</v>
      </c>
      <c r="C16" s="31">
        <v>13638700</v>
      </c>
      <c r="D16" s="32"/>
      <c r="E16" s="32"/>
      <c r="F16" s="33"/>
      <c r="G16" s="31">
        <v>13638700</v>
      </c>
      <c r="H16" s="34"/>
      <c r="I16" s="35"/>
      <c r="J16" s="10">
        <v>5505825.2999999998</v>
      </c>
      <c r="K16" s="19" t="s">
        <v>26</v>
      </c>
      <c r="L16" s="20"/>
      <c r="M16" s="21"/>
      <c r="N16" s="10">
        <f t="shared" ref="N16:N19" si="1">G16-J16</f>
        <v>8132874.7000000002</v>
      </c>
      <c r="O16" s="19"/>
      <c r="P16" s="20"/>
      <c r="Q16" s="21"/>
    </row>
    <row r="17" spans="2:17" ht="409.5" customHeight="1" x14ac:dyDescent="0.25">
      <c r="B17" s="16" t="s">
        <v>8</v>
      </c>
      <c r="C17" s="31">
        <v>23186000</v>
      </c>
      <c r="D17" s="32"/>
      <c r="E17" s="32"/>
      <c r="F17" s="33"/>
      <c r="G17" s="31">
        <v>23186000</v>
      </c>
      <c r="H17" s="34"/>
      <c r="I17" s="35"/>
      <c r="J17" s="10">
        <v>16129624.48</v>
      </c>
      <c r="K17" s="19" t="s">
        <v>42</v>
      </c>
      <c r="L17" s="20"/>
      <c r="M17" s="21"/>
      <c r="N17" s="10">
        <f t="shared" si="1"/>
        <v>7056375.5199999996</v>
      </c>
      <c r="O17" s="22" t="s">
        <v>56</v>
      </c>
      <c r="P17" s="23"/>
      <c r="Q17" s="24"/>
    </row>
    <row r="18" spans="2:17" ht="153" customHeight="1" x14ac:dyDescent="0.25">
      <c r="B18" s="16"/>
      <c r="C18" s="3"/>
      <c r="D18" s="4"/>
      <c r="E18" s="4"/>
      <c r="F18" s="5"/>
      <c r="G18" s="3"/>
      <c r="H18" s="6"/>
      <c r="I18" s="7"/>
      <c r="J18" s="10"/>
      <c r="K18" s="25" t="s">
        <v>41</v>
      </c>
      <c r="L18" s="26"/>
      <c r="M18" s="27"/>
      <c r="N18" s="10">
        <f>G18-J18</f>
        <v>0</v>
      </c>
      <c r="O18" s="25"/>
      <c r="P18" s="26"/>
      <c r="Q18" s="27"/>
    </row>
    <row r="19" spans="2:17" ht="135" customHeight="1" x14ac:dyDescent="0.25">
      <c r="B19" s="16" t="s">
        <v>9</v>
      </c>
      <c r="C19" s="31">
        <v>2000000</v>
      </c>
      <c r="D19" s="32"/>
      <c r="E19" s="32"/>
      <c r="F19" s="33"/>
      <c r="G19" s="31">
        <v>2000000</v>
      </c>
      <c r="H19" s="34"/>
      <c r="I19" s="35"/>
      <c r="J19" s="10">
        <v>1161189.6399999999</v>
      </c>
      <c r="K19" s="19" t="s">
        <v>43</v>
      </c>
      <c r="L19" s="20"/>
      <c r="M19" s="21"/>
      <c r="N19" s="10">
        <f t="shared" si="1"/>
        <v>838810.3600000001</v>
      </c>
      <c r="O19" s="22" t="s">
        <v>57</v>
      </c>
      <c r="P19" s="23"/>
      <c r="Q19" s="24"/>
    </row>
    <row r="20" spans="2:17" x14ac:dyDescent="0.25">
      <c r="B20" s="17"/>
      <c r="C20" s="28"/>
      <c r="D20" s="29"/>
      <c r="E20" s="29"/>
      <c r="F20" s="29"/>
      <c r="G20" s="28"/>
      <c r="H20" s="28"/>
      <c r="I20" s="28"/>
      <c r="J20" s="2"/>
      <c r="K20" s="30"/>
      <c r="L20" s="30"/>
      <c r="M20" s="30"/>
      <c r="N20" s="13"/>
      <c r="O20" s="20"/>
      <c r="P20" s="20"/>
      <c r="Q20" s="20"/>
    </row>
    <row r="21" spans="2:17" ht="30" x14ac:dyDescent="0.25">
      <c r="B21" s="16" t="s">
        <v>12</v>
      </c>
      <c r="C21" s="36">
        <f>C22+C23+C24+C25</f>
        <v>50143290.480000004</v>
      </c>
      <c r="D21" s="37"/>
      <c r="E21" s="37"/>
      <c r="F21" s="38"/>
      <c r="G21" s="36">
        <f>G22+G23+G24+G25</f>
        <v>26786797.210000001</v>
      </c>
      <c r="H21" s="39"/>
      <c r="I21" s="40"/>
      <c r="J21" s="9">
        <f>J22+J23+J24+J25</f>
        <v>16007171.800000001</v>
      </c>
      <c r="K21" s="19"/>
      <c r="L21" s="20"/>
      <c r="M21" s="21"/>
      <c r="N21" s="9">
        <f>N22+N23+N24+N25</f>
        <v>10779625.410000002</v>
      </c>
      <c r="O21" s="19"/>
      <c r="P21" s="20"/>
      <c r="Q21" s="21"/>
    </row>
    <row r="22" spans="2:17" ht="44.25" customHeight="1" x14ac:dyDescent="0.25">
      <c r="B22" s="16" t="s">
        <v>6</v>
      </c>
      <c r="C22" s="31">
        <v>628890.48</v>
      </c>
      <c r="D22" s="32"/>
      <c r="E22" s="32"/>
      <c r="F22" s="33"/>
      <c r="G22" s="31">
        <v>628890.48</v>
      </c>
      <c r="H22" s="34"/>
      <c r="I22" s="35"/>
      <c r="J22" s="10">
        <v>450821.32</v>
      </c>
      <c r="K22" s="19" t="s">
        <v>33</v>
      </c>
      <c r="L22" s="20"/>
      <c r="M22" s="21"/>
      <c r="N22" s="10">
        <f>G22-J22</f>
        <v>178069.15999999997</v>
      </c>
      <c r="O22" s="19"/>
      <c r="P22" s="20"/>
      <c r="Q22" s="21"/>
    </row>
    <row r="23" spans="2:17" ht="198.75" customHeight="1" x14ac:dyDescent="0.25">
      <c r="B23" s="16" t="s">
        <v>8</v>
      </c>
      <c r="C23" s="31">
        <v>5000000</v>
      </c>
      <c r="D23" s="32"/>
      <c r="E23" s="32"/>
      <c r="F23" s="33"/>
      <c r="G23" s="31">
        <v>4869206.7300000004</v>
      </c>
      <c r="H23" s="34"/>
      <c r="I23" s="35"/>
      <c r="J23" s="10">
        <v>2206112.7400000002</v>
      </c>
      <c r="K23" s="19" t="s">
        <v>63</v>
      </c>
      <c r="L23" s="20"/>
      <c r="M23" s="21"/>
      <c r="N23" s="10">
        <f>G23-J23</f>
        <v>2663093.9900000002</v>
      </c>
      <c r="O23" s="22" t="s">
        <v>64</v>
      </c>
      <c r="P23" s="23"/>
      <c r="Q23" s="24"/>
    </row>
    <row r="24" spans="2:17" ht="87.75" customHeight="1" x14ac:dyDescent="0.25">
      <c r="B24" s="16" t="s">
        <v>9</v>
      </c>
      <c r="C24" s="31">
        <v>2139100</v>
      </c>
      <c r="D24" s="32"/>
      <c r="E24" s="32"/>
      <c r="F24" s="33"/>
      <c r="G24" s="31">
        <v>2058962.99</v>
      </c>
      <c r="H24" s="34"/>
      <c r="I24" s="35"/>
      <c r="J24" s="10">
        <v>2058962.99</v>
      </c>
      <c r="K24" s="19" t="s">
        <v>50</v>
      </c>
      <c r="L24" s="20"/>
      <c r="M24" s="21"/>
      <c r="N24" s="10"/>
      <c r="O24" s="19"/>
      <c r="P24" s="20"/>
      <c r="Q24" s="21"/>
    </row>
    <row r="25" spans="2:17" ht="246" customHeight="1" x14ac:dyDescent="0.25">
      <c r="B25" s="16" t="s">
        <v>13</v>
      </c>
      <c r="C25" s="31">
        <v>42375300</v>
      </c>
      <c r="D25" s="32"/>
      <c r="E25" s="32"/>
      <c r="F25" s="33"/>
      <c r="G25" s="31">
        <v>19229737.010000002</v>
      </c>
      <c r="H25" s="34"/>
      <c r="I25" s="35"/>
      <c r="J25" s="10">
        <v>11291274.75</v>
      </c>
      <c r="K25" s="22" t="s">
        <v>51</v>
      </c>
      <c r="L25" s="23"/>
      <c r="M25" s="24"/>
      <c r="N25" s="10">
        <f>G25-J25</f>
        <v>7938462.2600000016</v>
      </c>
      <c r="O25" s="22" t="s">
        <v>58</v>
      </c>
      <c r="P25" s="23"/>
      <c r="Q25" s="24"/>
    </row>
    <row r="26" spans="2:17" x14ac:dyDescent="0.25">
      <c r="B26" s="17"/>
      <c r="C26" s="28"/>
      <c r="D26" s="29"/>
      <c r="E26" s="29"/>
      <c r="F26" s="29"/>
      <c r="G26" s="28"/>
      <c r="H26" s="28"/>
      <c r="I26" s="28"/>
      <c r="J26" s="2"/>
      <c r="K26" s="30"/>
      <c r="L26" s="30"/>
      <c r="M26" s="30"/>
      <c r="N26" s="13"/>
      <c r="O26" s="20"/>
      <c r="P26" s="20"/>
      <c r="Q26" s="20"/>
    </row>
    <row r="27" spans="2:17" ht="30" x14ac:dyDescent="0.25">
      <c r="B27" s="16" t="s">
        <v>14</v>
      </c>
      <c r="C27" s="36">
        <f>C28+C29+C30</f>
        <v>3331969.76</v>
      </c>
      <c r="D27" s="37"/>
      <c r="E27" s="37"/>
      <c r="F27" s="38"/>
      <c r="G27" s="36">
        <f>G28+G29+G30</f>
        <v>3330226.1399999997</v>
      </c>
      <c r="H27" s="39"/>
      <c r="I27" s="40"/>
      <c r="J27" s="9">
        <f>J28+J29+J30</f>
        <v>3119334.26</v>
      </c>
      <c r="K27" s="19"/>
      <c r="L27" s="20"/>
      <c r="M27" s="21"/>
      <c r="N27" s="9">
        <f>N28+N29+N30</f>
        <v>210891.87999999998</v>
      </c>
      <c r="O27" s="19"/>
      <c r="P27" s="20"/>
      <c r="Q27" s="21"/>
    </row>
    <row r="28" spans="2:17" ht="36.75" customHeight="1" x14ac:dyDescent="0.25">
      <c r="B28" s="16" t="s">
        <v>6</v>
      </c>
      <c r="C28" s="31">
        <v>269969.76</v>
      </c>
      <c r="D28" s="32"/>
      <c r="E28" s="32"/>
      <c r="F28" s="33"/>
      <c r="G28" s="31">
        <v>269969.76</v>
      </c>
      <c r="H28" s="34"/>
      <c r="I28" s="35"/>
      <c r="J28" s="10">
        <v>240819.83</v>
      </c>
      <c r="K28" s="19" t="s">
        <v>31</v>
      </c>
      <c r="L28" s="20"/>
      <c r="M28" s="21"/>
      <c r="N28" s="10">
        <f>G28-J28</f>
        <v>29149.930000000022</v>
      </c>
      <c r="O28" s="19"/>
      <c r="P28" s="20"/>
      <c r="Q28" s="21"/>
    </row>
    <row r="29" spans="2:17" ht="91.5" customHeight="1" x14ac:dyDescent="0.25">
      <c r="B29" s="16" t="s">
        <v>8</v>
      </c>
      <c r="C29" s="44">
        <v>2062000</v>
      </c>
      <c r="D29" s="45"/>
      <c r="E29" s="45"/>
      <c r="F29" s="46"/>
      <c r="G29" s="44">
        <v>2061256.38</v>
      </c>
      <c r="H29" s="47"/>
      <c r="I29" s="48"/>
      <c r="J29" s="11">
        <v>1879514.43</v>
      </c>
      <c r="K29" s="19" t="s">
        <v>45</v>
      </c>
      <c r="L29" s="20"/>
      <c r="M29" s="21"/>
      <c r="N29" s="10">
        <f>G29-J29</f>
        <v>181741.94999999995</v>
      </c>
      <c r="O29" s="22" t="s">
        <v>59</v>
      </c>
      <c r="P29" s="23"/>
      <c r="Q29" s="24"/>
    </row>
    <row r="30" spans="2:17" ht="47.25" customHeight="1" x14ac:dyDescent="0.25">
      <c r="B30" s="16" t="s">
        <v>9</v>
      </c>
      <c r="C30" s="31">
        <v>1000000</v>
      </c>
      <c r="D30" s="32"/>
      <c r="E30" s="32"/>
      <c r="F30" s="33"/>
      <c r="G30" s="31">
        <v>999000</v>
      </c>
      <c r="H30" s="34"/>
      <c r="I30" s="35"/>
      <c r="J30" s="10">
        <v>999000</v>
      </c>
      <c r="K30" s="19" t="s">
        <v>44</v>
      </c>
      <c r="L30" s="20"/>
      <c r="M30" s="21"/>
      <c r="N30" s="10">
        <f>G30-J30</f>
        <v>0</v>
      </c>
      <c r="O30" s="19"/>
      <c r="P30" s="20"/>
      <c r="Q30" s="21"/>
    </row>
    <row r="31" spans="2:17" x14ac:dyDescent="0.25">
      <c r="B31" s="17"/>
      <c r="C31" s="28"/>
      <c r="D31" s="29"/>
      <c r="E31" s="29"/>
      <c r="F31" s="29"/>
      <c r="G31" s="28"/>
      <c r="H31" s="28"/>
      <c r="I31" s="28"/>
      <c r="J31" s="2"/>
      <c r="K31" s="30"/>
      <c r="L31" s="30"/>
      <c r="M31" s="30"/>
      <c r="N31" s="13"/>
      <c r="O31" s="20"/>
      <c r="P31" s="20"/>
      <c r="Q31" s="20"/>
    </row>
    <row r="32" spans="2:17" ht="30" x14ac:dyDescent="0.25">
      <c r="B32" s="16" t="s">
        <v>15</v>
      </c>
      <c r="C32" s="36">
        <f>C33+C34+C35</f>
        <v>6022316.96</v>
      </c>
      <c r="D32" s="37"/>
      <c r="E32" s="37"/>
      <c r="F32" s="38"/>
      <c r="G32" s="36">
        <f>G33+G34+G35</f>
        <v>5576975.4399999995</v>
      </c>
      <c r="H32" s="39"/>
      <c r="I32" s="40"/>
      <c r="J32" s="8">
        <f>J33+J34+J35</f>
        <v>3559579.63</v>
      </c>
      <c r="K32" s="19"/>
      <c r="L32" s="20"/>
      <c r="M32" s="21"/>
      <c r="N32" s="12">
        <f>N33+N34+N35</f>
        <v>2017395.8099999998</v>
      </c>
      <c r="O32" s="19"/>
      <c r="P32" s="20"/>
      <c r="Q32" s="21"/>
    </row>
    <row r="33" spans="2:17" ht="48" customHeight="1" x14ac:dyDescent="0.25">
      <c r="B33" s="16" t="s">
        <v>6</v>
      </c>
      <c r="C33" s="31">
        <v>722316.96</v>
      </c>
      <c r="D33" s="32"/>
      <c r="E33" s="32"/>
      <c r="F33" s="33"/>
      <c r="G33" s="31">
        <v>722316.96</v>
      </c>
      <c r="H33" s="34"/>
      <c r="I33" s="35"/>
      <c r="J33" s="10">
        <v>507665.73</v>
      </c>
      <c r="K33" s="19" t="s">
        <v>32</v>
      </c>
      <c r="L33" s="20"/>
      <c r="M33" s="21"/>
      <c r="N33" s="10">
        <f>G33-J33</f>
        <v>214651.22999999998</v>
      </c>
      <c r="O33" s="19"/>
      <c r="P33" s="20"/>
      <c r="Q33" s="21"/>
    </row>
    <row r="34" spans="2:17" ht="170.25" customHeight="1" x14ac:dyDescent="0.25">
      <c r="B34" s="16" t="s">
        <v>8</v>
      </c>
      <c r="C34" s="31">
        <v>4300000</v>
      </c>
      <c r="D34" s="32"/>
      <c r="E34" s="32"/>
      <c r="F34" s="33"/>
      <c r="G34" s="31">
        <v>3855658.48</v>
      </c>
      <c r="H34" s="34"/>
      <c r="I34" s="35"/>
      <c r="J34" s="10">
        <v>2314416.14</v>
      </c>
      <c r="K34" s="22" t="s">
        <v>49</v>
      </c>
      <c r="L34" s="23"/>
      <c r="M34" s="24"/>
      <c r="N34" s="10">
        <f t="shared" ref="N34:N35" si="2">G34-J34</f>
        <v>1541242.3399999999</v>
      </c>
      <c r="O34" s="22" t="s">
        <v>60</v>
      </c>
      <c r="P34" s="23"/>
      <c r="Q34" s="24"/>
    </row>
    <row r="35" spans="2:17" ht="96" customHeight="1" x14ac:dyDescent="0.25">
      <c r="B35" s="16" t="s">
        <v>9</v>
      </c>
      <c r="C35" s="31">
        <v>1000000</v>
      </c>
      <c r="D35" s="32"/>
      <c r="E35" s="32"/>
      <c r="F35" s="33"/>
      <c r="G35" s="31">
        <v>999000</v>
      </c>
      <c r="H35" s="34"/>
      <c r="I35" s="35"/>
      <c r="J35" s="10">
        <v>737497.76</v>
      </c>
      <c r="K35" s="22" t="s">
        <v>46</v>
      </c>
      <c r="L35" s="23"/>
      <c r="M35" s="24"/>
      <c r="N35" s="10">
        <f t="shared" si="2"/>
        <v>261502.24</v>
      </c>
      <c r="O35" s="22" t="s">
        <v>61</v>
      </c>
      <c r="P35" s="23"/>
      <c r="Q35" s="24"/>
    </row>
    <row r="36" spans="2:17" x14ac:dyDescent="0.25">
      <c r="B36" s="17"/>
      <c r="C36" s="28"/>
      <c r="D36" s="29"/>
      <c r="E36" s="29"/>
      <c r="F36" s="29"/>
      <c r="G36" s="28"/>
      <c r="H36" s="28"/>
      <c r="I36" s="28"/>
      <c r="J36" s="2"/>
      <c r="K36" s="30"/>
      <c r="L36" s="30"/>
      <c r="M36" s="30"/>
      <c r="N36" s="13"/>
      <c r="O36" s="20"/>
      <c r="P36" s="20"/>
      <c r="Q36" s="20"/>
    </row>
    <row r="37" spans="2:17" ht="30" x14ac:dyDescent="0.25">
      <c r="B37" s="16" t="s">
        <v>16</v>
      </c>
      <c r="C37" s="36">
        <f>C38+C39+C40</f>
        <v>6306372.9100000001</v>
      </c>
      <c r="D37" s="37"/>
      <c r="E37" s="37"/>
      <c r="F37" s="38"/>
      <c r="G37" s="36">
        <f>G38+G39+G40</f>
        <v>6303095.5500000007</v>
      </c>
      <c r="H37" s="39"/>
      <c r="I37" s="40"/>
      <c r="J37" s="8">
        <f>J38+J39+J40</f>
        <v>4905110.12</v>
      </c>
      <c r="K37" s="19"/>
      <c r="L37" s="20"/>
      <c r="M37" s="21"/>
      <c r="N37" s="12">
        <f>N38+N39+N40</f>
        <v>1397985.4300000002</v>
      </c>
      <c r="O37" s="19"/>
      <c r="P37" s="20"/>
      <c r="Q37" s="21"/>
    </row>
    <row r="38" spans="2:17" ht="42" customHeight="1" x14ac:dyDescent="0.25">
      <c r="B38" s="16" t="s">
        <v>6</v>
      </c>
      <c r="C38" s="31">
        <v>668372.91</v>
      </c>
      <c r="D38" s="32"/>
      <c r="E38" s="32"/>
      <c r="F38" s="33"/>
      <c r="G38" s="31">
        <v>668372.91</v>
      </c>
      <c r="H38" s="34"/>
      <c r="I38" s="35"/>
      <c r="J38" s="10">
        <v>460298.73</v>
      </c>
      <c r="K38" s="19" t="s">
        <v>30</v>
      </c>
      <c r="L38" s="20"/>
      <c r="M38" s="21"/>
      <c r="N38" s="10">
        <f>G38-J38</f>
        <v>208074.18000000005</v>
      </c>
      <c r="O38" s="19"/>
      <c r="P38" s="20"/>
      <c r="Q38" s="21"/>
    </row>
    <row r="39" spans="2:17" ht="63" customHeight="1" x14ac:dyDescent="0.25">
      <c r="B39" s="16" t="s">
        <v>8</v>
      </c>
      <c r="C39" s="31">
        <v>2638000</v>
      </c>
      <c r="D39" s="32"/>
      <c r="E39" s="32"/>
      <c r="F39" s="33"/>
      <c r="G39" s="31">
        <v>2637722.64</v>
      </c>
      <c r="H39" s="34"/>
      <c r="I39" s="35"/>
      <c r="J39" s="10">
        <v>1447811.39</v>
      </c>
      <c r="K39" s="22" t="s">
        <v>47</v>
      </c>
      <c r="L39" s="23"/>
      <c r="M39" s="24"/>
      <c r="N39" s="10">
        <f t="shared" ref="N39:N40" si="3">G39-J39</f>
        <v>1189911.2500000002</v>
      </c>
      <c r="O39" s="22" t="s">
        <v>65</v>
      </c>
      <c r="P39" s="23"/>
      <c r="Q39" s="24"/>
    </row>
    <row r="40" spans="2:17" ht="140.25" customHeight="1" x14ac:dyDescent="0.25">
      <c r="B40" s="16" t="s">
        <v>9</v>
      </c>
      <c r="C40" s="31">
        <v>3000000</v>
      </c>
      <c r="D40" s="32"/>
      <c r="E40" s="32"/>
      <c r="F40" s="33"/>
      <c r="G40" s="31">
        <v>2997000</v>
      </c>
      <c r="H40" s="34"/>
      <c r="I40" s="35"/>
      <c r="J40" s="10">
        <v>2997000</v>
      </c>
      <c r="K40" s="22" t="s">
        <v>48</v>
      </c>
      <c r="L40" s="23"/>
      <c r="M40" s="24"/>
      <c r="N40" s="10">
        <f t="shared" si="3"/>
        <v>0</v>
      </c>
      <c r="O40" s="22"/>
      <c r="P40" s="23"/>
      <c r="Q40" s="24"/>
    </row>
    <row r="41" spans="2:17" x14ac:dyDescent="0.25">
      <c r="B41" s="17"/>
      <c r="C41" s="28"/>
      <c r="D41" s="29"/>
      <c r="E41" s="29"/>
      <c r="F41" s="29"/>
      <c r="G41" s="28"/>
      <c r="H41" s="28"/>
      <c r="I41" s="28"/>
      <c r="J41" s="2"/>
      <c r="K41" s="30"/>
      <c r="L41" s="30"/>
      <c r="M41" s="30"/>
      <c r="N41" s="13"/>
      <c r="O41" s="20"/>
      <c r="P41" s="20"/>
      <c r="Q41" s="20"/>
    </row>
    <row r="42" spans="2:17" ht="60" x14ac:dyDescent="0.25">
      <c r="B42" s="16" t="s">
        <v>20</v>
      </c>
      <c r="C42" s="36">
        <f>C43+C44+C45</f>
        <v>39250000</v>
      </c>
      <c r="D42" s="37"/>
      <c r="E42" s="37"/>
      <c r="F42" s="38"/>
      <c r="G42" s="36">
        <f>G43+G44+G45</f>
        <v>3996000</v>
      </c>
      <c r="H42" s="39"/>
      <c r="I42" s="40"/>
      <c r="J42" s="9">
        <f>J43+J44+J45</f>
        <v>3996000</v>
      </c>
      <c r="K42" s="19"/>
      <c r="L42" s="20"/>
      <c r="M42" s="21"/>
      <c r="N42" s="9"/>
      <c r="O42" s="19"/>
      <c r="P42" s="20"/>
      <c r="Q42" s="21"/>
    </row>
    <row r="43" spans="2:17" ht="45" x14ac:dyDescent="0.25">
      <c r="B43" s="16" t="s">
        <v>17</v>
      </c>
      <c r="C43" s="31">
        <v>4000000</v>
      </c>
      <c r="D43" s="32"/>
      <c r="E43" s="32"/>
      <c r="F43" s="33"/>
      <c r="G43" s="31">
        <v>3996000</v>
      </c>
      <c r="H43" s="34"/>
      <c r="I43" s="35"/>
      <c r="J43" s="10">
        <v>3996000</v>
      </c>
      <c r="K43" s="19" t="s">
        <v>34</v>
      </c>
      <c r="L43" s="20"/>
      <c r="M43" s="21"/>
      <c r="N43" s="10"/>
      <c r="O43" s="19"/>
      <c r="P43" s="20"/>
      <c r="Q43" s="21"/>
    </row>
    <row r="44" spans="2:17" ht="180" x14ac:dyDescent="0.25">
      <c r="B44" s="16" t="s">
        <v>18</v>
      </c>
      <c r="C44" s="31">
        <v>35000000</v>
      </c>
      <c r="D44" s="32"/>
      <c r="E44" s="32"/>
      <c r="F44" s="33"/>
      <c r="G44" s="31">
        <v>0</v>
      </c>
      <c r="H44" s="34"/>
      <c r="I44" s="35"/>
      <c r="J44" s="10"/>
      <c r="K44" s="19"/>
      <c r="L44" s="20"/>
      <c r="M44" s="21"/>
      <c r="N44" s="10"/>
      <c r="O44" s="19"/>
      <c r="P44" s="20"/>
      <c r="Q44" s="21"/>
    </row>
    <row r="45" spans="2:17" ht="60" x14ac:dyDescent="0.25">
      <c r="B45" s="16" t="s">
        <v>24</v>
      </c>
      <c r="C45" s="31">
        <v>250000</v>
      </c>
      <c r="D45" s="32"/>
      <c r="E45" s="32"/>
      <c r="F45" s="33"/>
      <c r="G45" s="31">
        <v>0</v>
      </c>
      <c r="H45" s="34"/>
      <c r="I45" s="35"/>
      <c r="J45" s="10"/>
      <c r="K45" s="19" t="s">
        <v>40</v>
      </c>
      <c r="L45" s="20"/>
      <c r="M45" s="21"/>
      <c r="N45" s="10"/>
      <c r="O45" s="19"/>
      <c r="P45" s="20"/>
      <c r="Q45" s="21"/>
    </row>
    <row r="46" spans="2:17" x14ac:dyDescent="0.25">
      <c r="B46" s="17"/>
      <c r="C46" s="28"/>
      <c r="D46" s="29"/>
      <c r="E46" s="29"/>
      <c r="F46" s="29"/>
      <c r="G46" s="28"/>
      <c r="H46" s="28"/>
      <c r="I46" s="28"/>
      <c r="J46" s="2"/>
      <c r="K46" s="30"/>
      <c r="L46" s="30"/>
      <c r="M46" s="30"/>
      <c r="N46" s="13"/>
      <c r="O46" s="20"/>
      <c r="P46" s="20"/>
      <c r="Q46" s="20"/>
    </row>
    <row r="47" spans="2:17" ht="75" x14ac:dyDescent="0.25">
      <c r="B47" s="16" t="s">
        <v>19</v>
      </c>
      <c r="C47" s="36">
        <f>C48+C49+C50</f>
        <v>36000000</v>
      </c>
      <c r="D47" s="37"/>
      <c r="E47" s="37"/>
      <c r="F47" s="38"/>
      <c r="G47" s="36">
        <f>G48+G49+G50</f>
        <v>36000000</v>
      </c>
      <c r="H47" s="39"/>
      <c r="I47" s="40"/>
      <c r="J47" s="9">
        <f>J48+J49+J50</f>
        <v>5733191.6900000004</v>
      </c>
      <c r="K47" s="19"/>
      <c r="L47" s="20"/>
      <c r="M47" s="21"/>
      <c r="N47" s="9">
        <f>N48+N49+N50</f>
        <v>30266808.309999999</v>
      </c>
      <c r="O47" s="19"/>
      <c r="P47" s="20"/>
      <c r="Q47" s="21"/>
    </row>
    <row r="48" spans="2:17" ht="52.5" customHeight="1" x14ac:dyDescent="0.25">
      <c r="B48" s="16" t="s">
        <v>21</v>
      </c>
      <c r="C48" s="31">
        <v>1000000</v>
      </c>
      <c r="D48" s="32"/>
      <c r="E48" s="32"/>
      <c r="F48" s="33"/>
      <c r="G48" s="31">
        <v>1000000</v>
      </c>
      <c r="H48" s="34"/>
      <c r="I48" s="35"/>
      <c r="J48" s="10">
        <v>923409</v>
      </c>
      <c r="K48" s="19" t="s">
        <v>35</v>
      </c>
      <c r="L48" s="20"/>
      <c r="M48" s="21"/>
      <c r="N48" s="10">
        <f>G48-J48</f>
        <v>76591</v>
      </c>
      <c r="O48" s="19"/>
      <c r="P48" s="20"/>
      <c r="Q48" s="21"/>
    </row>
    <row r="49" spans="2:17" ht="48.75" customHeight="1" x14ac:dyDescent="0.25">
      <c r="B49" s="16" t="s">
        <v>22</v>
      </c>
      <c r="C49" s="31">
        <v>5000000</v>
      </c>
      <c r="D49" s="32"/>
      <c r="E49" s="32"/>
      <c r="F49" s="33"/>
      <c r="G49" s="31">
        <v>5000000</v>
      </c>
      <c r="H49" s="34"/>
      <c r="I49" s="35"/>
      <c r="J49" s="10">
        <v>4632959.6900000004</v>
      </c>
      <c r="K49" s="19" t="s">
        <v>36</v>
      </c>
      <c r="L49" s="20"/>
      <c r="M49" s="21"/>
      <c r="N49" s="10">
        <f t="shared" ref="N49:N50" si="4">G49-J49</f>
        <v>367040.30999999959</v>
      </c>
      <c r="O49" s="19"/>
      <c r="P49" s="20"/>
      <c r="Q49" s="21"/>
    </row>
    <row r="50" spans="2:17" ht="57.75" customHeight="1" x14ac:dyDescent="0.25">
      <c r="B50" s="16" t="s">
        <v>23</v>
      </c>
      <c r="C50" s="31">
        <v>30000000</v>
      </c>
      <c r="D50" s="32"/>
      <c r="E50" s="32"/>
      <c r="F50" s="33"/>
      <c r="G50" s="31">
        <v>30000000</v>
      </c>
      <c r="H50" s="34"/>
      <c r="I50" s="35"/>
      <c r="J50" s="10">
        <v>176823</v>
      </c>
      <c r="K50" s="19" t="s">
        <v>37</v>
      </c>
      <c r="L50" s="20"/>
      <c r="M50" s="21"/>
      <c r="N50" s="10">
        <f t="shared" si="4"/>
        <v>29823177</v>
      </c>
      <c r="O50" s="22" t="s">
        <v>62</v>
      </c>
      <c r="P50" s="23"/>
      <c r="Q50" s="24"/>
    </row>
    <row r="51" spans="2:17" x14ac:dyDescent="0.25">
      <c r="B51" s="17"/>
      <c r="C51" s="28"/>
      <c r="D51" s="29"/>
      <c r="E51" s="29"/>
      <c r="F51" s="29"/>
      <c r="G51" s="28"/>
      <c r="H51" s="28"/>
      <c r="I51" s="28"/>
      <c r="J51" s="2"/>
      <c r="K51" s="30"/>
      <c r="L51" s="30"/>
      <c r="M51" s="30"/>
      <c r="N51" s="13"/>
      <c r="O51" s="20"/>
      <c r="P51" s="20"/>
      <c r="Q51" s="20"/>
    </row>
    <row r="52" spans="2:17" x14ac:dyDescent="0.25">
      <c r="B52" s="18" t="s">
        <v>25</v>
      </c>
      <c r="C52" s="36">
        <f>C7+C14+C21+C27+C32+C37+C42+C47</f>
        <v>280599963.05000001</v>
      </c>
      <c r="D52" s="37"/>
      <c r="E52" s="37"/>
      <c r="F52" s="38"/>
      <c r="G52" s="36">
        <f>G7+G14+G21+G27+G32+G37+G42+G47</f>
        <v>220984472.70000002</v>
      </c>
      <c r="H52" s="39"/>
      <c r="I52" s="40"/>
      <c r="J52" s="8">
        <f>J47+J42+J37+J32+J27+J21+J14+J7</f>
        <v>143577648.69</v>
      </c>
      <c r="K52" s="41"/>
      <c r="L52" s="42"/>
      <c r="M52" s="43"/>
      <c r="N52" s="12">
        <f>N47+N42+N37+N32+N27+N21+N14+N7</f>
        <v>77406824.010000005</v>
      </c>
      <c r="O52" s="41"/>
      <c r="P52" s="42"/>
      <c r="Q52" s="43"/>
    </row>
    <row r="53" spans="2:17" x14ac:dyDescent="0.25">
      <c r="B53" s="17"/>
      <c r="C53" s="28"/>
      <c r="D53" s="29"/>
      <c r="E53" s="29"/>
      <c r="F53" s="29"/>
      <c r="G53" s="28"/>
      <c r="H53" s="28"/>
      <c r="I53" s="28"/>
      <c r="J53" s="2"/>
      <c r="K53" s="30"/>
      <c r="L53" s="30"/>
      <c r="M53" s="30"/>
      <c r="N53" s="13"/>
      <c r="O53" s="67"/>
      <c r="P53" s="67"/>
      <c r="Q53" s="67"/>
    </row>
  </sheetData>
  <mergeCells count="198">
    <mergeCell ref="O38:Q38"/>
    <mergeCell ref="O39:Q39"/>
    <mergeCell ref="O49:Q49"/>
    <mergeCell ref="O50:Q50"/>
    <mergeCell ref="O51:Q51"/>
    <mergeCell ref="O52:Q52"/>
    <mergeCell ref="O53:Q53"/>
    <mergeCell ref="O40:Q40"/>
    <mergeCell ref="O41:Q41"/>
    <mergeCell ref="O42:Q42"/>
    <mergeCell ref="O43:Q43"/>
    <mergeCell ref="O44:Q44"/>
    <mergeCell ref="O45:Q45"/>
    <mergeCell ref="O46:Q46"/>
    <mergeCell ref="O47:Q47"/>
    <mergeCell ref="O48:Q48"/>
    <mergeCell ref="O29:Q29"/>
    <mergeCell ref="O30:Q30"/>
    <mergeCell ref="O31:Q31"/>
    <mergeCell ref="O32:Q32"/>
    <mergeCell ref="O33:Q33"/>
    <mergeCell ref="O34:Q34"/>
    <mergeCell ref="O35:Q35"/>
    <mergeCell ref="O36:Q36"/>
    <mergeCell ref="O37:Q37"/>
    <mergeCell ref="O20:Q20"/>
    <mergeCell ref="O21:Q21"/>
    <mergeCell ref="O22:Q22"/>
    <mergeCell ref="O23:Q23"/>
    <mergeCell ref="O24:Q24"/>
    <mergeCell ref="O25:Q25"/>
    <mergeCell ref="O26:Q26"/>
    <mergeCell ref="O27:Q27"/>
    <mergeCell ref="O28:Q28"/>
    <mergeCell ref="N4:N5"/>
    <mergeCell ref="O4:Q5"/>
    <mergeCell ref="O13:Q13"/>
    <mergeCell ref="O14:Q14"/>
    <mergeCell ref="O15:Q15"/>
    <mergeCell ref="O16:Q16"/>
    <mergeCell ref="O17:Q17"/>
    <mergeCell ref="O18:Q18"/>
    <mergeCell ref="O19:Q19"/>
    <mergeCell ref="J4:J5"/>
    <mergeCell ref="C32:F32"/>
    <mergeCell ref="G32:I32"/>
    <mergeCell ref="K32:M32"/>
    <mergeCell ref="C41:F41"/>
    <mergeCell ref="G41:I41"/>
    <mergeCell ref="K41:M41"/>
    <mergeCell ref="C42:F42"/>
    <mergeCell ref="G42:I42"/>
    <mergeCell ref="K42:M42"/>
    <mergeCell ref="C39:F39"/>
    <mergeCell ref="G39:I39"/>
    <mergeCell ref="K39:M39"/>
    <mergeCell ref="C40:F40"/>
    <mergeCell ref="G40:I40"/>
    <mergeCell ref="K40:M40"/>
    <mergeCell ref="C37:F37"/>
    <mergeCell ref="G37:I37"/>
    <mergeCell ref="K37:M37"/>
    <mergeCell ref="C38:F38"/>
    <mergeCell ref="G38:I38"/>
    <mergeCell ref="K38:M38"/>
    <mergeCell ref="C35:F35"/>
    <mergeCell ref="G35:I35"/>
    <mergeCell ref="K35:M35"/>
    <mergeCell ref="C36:F36"/>
    <mergeCell ref="G36:I36"/>
    <mergeCell ref="K36:M36"/>
    <mergeCell ref="C33:F33"/>
    <mergeCell ref="G33:I33"/>
    <mergeCell ref="K33:M33"/>
    <mergeCell ref="C34:F34"/>
    <mergeCell ref="G34:I34"/>
    <mergeCell ref="K34:M34"/>
    <mergeCell ref="B2:M2"/>
    <mergeCell ref="B4:B5"/>
    <mergeCell ref="G4:I5"/>
    <mergeCell ref="K4:M5"/>
    <mergeCell ref="C4:F5"/>
    <mergeCell ref="C17:F17"/>
    <mergeCell ref="G7:I7"/>
    <mergeCell ref="G8:I8"/>
    <mergeCell ref="G9:I9"/>
    <mergeCell ref="G17:I17"/>
    <mergeCell ref="C11:F11"/>
    <mergeCell ref="C12:F12"/>
    <mergeCell ref="C6:F6"/>
    <mergeCell ref="G6:I6"/>
    <mergeCell ref="K6:M6"/>
    <mergeCell ref="C10:F10"/>
    <mergeCell ref="G10:I10"/>
    <mergeCell ref="K10:M10"/>
    <mergeCell ref="C7:F7"/>
    <mergeCell ref="C8:F8"/>
    <mergeCell ref="C9:F9"/>
    <mergeCell ref="K16:M16"/>
    <mergeCell ref="K7:M7"/>
    <mergeCell ref="K8:M8"/>
    <mergeCell ref="K9:M9"/>
    <mergeCell ref="K17:M17"/>
    <mergeCell ref="K11:M11"/>
    <mergeCell ref="K12:M12"/>
    <mergeCell ref="K13:M13"/>
    <mergeCell ref="K14:M14"/>
    <mergeCell ref="K15:M15"/>
    <mergeCell ref="C13:F13"/>
    <mergeCell ref="C14:F14"/>
    <mergeCell ref="C15:F15"/>
    <mergeCell ref="C16:F16"/>
    <mergeCell ref="G11:I11"/>
    <mergeCell ref="G12:I12"/>
    <mergeCell ref="G13:I13"/>
    <mergeCell ref="G14:I14"/>
    <mergeCell ref="G15:I15"/>
    <mergeCell ref="G16:I16"/>
    <mergeCell ref="C19:F19"/>
    <mergeCell ref="C20:F20"/>
    <mergeCell ref="G19:I19"/>
    <mergeCell ref="K19:M19"/>
    <mergeCell ref="G20:I20"/>
    <mergeCell ref="K20:M20"/>
    <mergeCell ref="C21:F21"/>
    <mergeCell ref="G21:I21"/>
    <mergeCell ref="K21:M21"/>
    <mergeCell ref="C22:F22"/>
    <mergeCell ref="G22:I22"/>
    <mergeCell ref="K22:M22"/>
    <mergeCell ref="C23:F23"/>
    <mergeCell ref="G23:I23"/>
    <mergeCell ref="K23:M23"/>
    <mergeCell ref="C24:F24"/>
    <mergeCell ref="G24:I24"/>
    <mergeCell ref="K24:M24"/>
    <mergeCell ref="C25:F25"/>
    <mergeCell ref="G25:I25"/>
    <mergeCell ref="K25:M25"/>
    <mergeCell ref="C26:F26"/>
    <mergeCell ref="G26:I26"/>
    <mergeCell ref="K26:M26"/>
    <mergeCell ref="C27:F27"/>
    <mergeCell ref="G27:I27"/>
    <mergeCell ref="K27:M27"/>
    <mergeCell ref="C28:F28"/>
    <mergeCell ref="G28:I28"/>
    <mergeCell ref="K28:M28"/>
    <mergeCell ref="C31:F31"/>
    <mergeCell ref="G31:I31"/>
    <mergeCell ref="K31:M31"/>
    <mergeCell ref="C29:F29"/>
    <mergeCell ref="G29:I29"/>
    <mergeCell ref="K29:M29"/>
    <mergeCell ref="C30:F30"/>
    <mergeCell ref="G30:I30"/>
    <mergeCell ref="K30:M30"/>
    <mergeCell ref="G47:I47"/>
    <mergeCell ref="K47:M47"/>
    <mergeCell ref="C48:F48"/>
    <mergeCell ref="G48:I48"/>
    <mergeCell ref="K48:M48"/>
    <mergeCell ref="C49:F49"/>
    <mergeCell ref="G49:I49"/>
    <mergeCell ref="K49:M49"/>
    <mergeCell ref="C43:F43"/>
    <mergeCell ref="G43:I43"/>
    <mergeCell ref="K43:M43"/>
    <mergeCell ref="C45:F45"/>
    <mergeCell ref="G45:I45"/>
    <mergeCell ref="K45:M45"/>
    <mergeCell ref="C46:F46"/>
    <mergeCell ref="G46:I46"/>
    <mergeCell ref="K46:M46"/>
    <mergeCell ref="O12:Q12"/>
    <mergeCell ref="O11:Q11"/>
    <mergeCell ref="O10:Q10"/>
    <mergeCell ref="O9:Q9"/>
    <mergeCell ref="O8:Q8"/>
    <mergeCell ref="O7:Q7"/>
    <mergeCell ref="O6:Q6"/>
    <mergeCell ref="K18:M18"/>
    <mergeCell ref="C53:F53"/>
    <mergeCell ref="G53:I53"/>
    <mergeCell ref="K53:M53"/>
    <mergeCell ref="C44:F44"/>
    <mergeCell ref="G44:I44"/>
    <mergeCell ref="K44:M44"/>
    <mergeCell ref="C50:F50"/>
    <mergeCell ref="G50:I50"/>
    <mergeCell ref="K50:M50"/>
    <mergeCell ref="C51:F51"/>
    <mergeCell ref="G51:I51"/>
    <mergeCell ref="K51:M51"/>
    <mergeCell ref="C52:F52"/>
    <mergeCell ref="G52:I52"/>
    <mergeCell ref="K52:M52"/>
    <mergeCell ref="C47:F47"/>
  </mergeCells>
  <pageMargins left="0" right="0" top="0.35433070866141736" bottom="0.35433070866141736" header="0" footer="0"/>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на 01.10.2020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2020-10-16T07:24:27Z</cp:lastPrinted>
  <dcterms:created xsi:type="dcterms:W3CDTF">2020-09-10T07:20:15Z</dcterms:created>
  <dcterms:modified xsi:type="dcterms:W3CDTF">2020-10-19T01:35:53Z</dcterms:modified>
</cp:coreProperties>
</file>