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1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AE9" i="3" l="1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F8" i="3"/>
  <c r="AF7" i="3"/>
  <c r="AF6" i="3"/>
  <c r="AF5" i="3"/>
  <c r="AF4" i="3"/>
  <c r="AF3" i="3"/>
  <c r="AF2" i="3"/>
  <c r="AF9" i="3" l="1"/>
  <c r="E7" i="2"/>
  <c r="E18" i="2"/>
  <c r="E23" i="2"/>
  <c r="E28" i="2"/>
  <c r="E45" i="2"/>
  <c r="E43" i="2"/>
  <c r="E38" i="2"/>
  <c r="F8" i="2" l="1"/>
  <c r="F9" i="2"/>
  <c r="F10" i="2"/>
  <c r="F11" i="2"/>
  <c r="F12" i="2"/>
  <c r="F13" i="2"/>
  <c r="F14" i="2"/>
  <c r="F15" i="2"/>
  <c r="F17" i="2"/>
  <c r="F19" i="2"/>
  <c r="F20" i="2"/>
  <c r="F21" i="2"/>
  <c r="F22" i="2"/>
  <c r="F24" i="2"/>
  <c r="F25" i="2"/>
  <c r="F27" i="2"/>
  <c r="F29" i="2"/>
  <c r="F30" i="2"/>
  <c r="F31" i="2"/>
  <c r="F32" i="2"/>
  <c r="F33" i="2"/>
  <c r="F35" i="2"/>
  <c r="F37" i="2"/>
  <c r="F39" i="2"/>
  <c r="F40" i="2"/>
  <c r="F41" i="2"/>
  <c r="F42" i="2"/>
  <c r="F44" i="2"/>
  <c r="F46" i="2"/>
  <c r="F47" i="2"/>
  <c r="E16" i="2" l="1"/>
  <c r="F16" i="2" s="1"/>
  <c r="D16" i="2"/>
  <c r="D7" i="2"/>
  <c r="D23" i="2" l="1"/>
  <c r="F23" i="2" l="1"/>
  <c r="D45" i="2"/>
  <c r="D43" i="2"/>
  <c r="D38" i="2"/>
  <c r="E36" i="2"/>
  <c r="D36" i="2"/>
  <c r="E34" i="2"/>
  <c r="D34" i="2"/>
  <c r="D28" i="2"/>
  <c r="E26" i="2"/>
  <c r="F26" i="2" s="1"/>
  <c r="D26" i="2"/>
  <c r="D18" i="2"/>
  <c r="F36" i="2" l="1"/>
  <c r="F45" i="2"/>
  <c r="F38" i="2"/>
  <c r="F34" i="2"/>
  <c r="F18" i="2"/>
  <c r="F43" i="2"/>
  <c r="F28" i="2"/>
  <c r="F7" i="2"/>
  <c r="E48" i="2"/>
  <c r="F48" i="2" l="1"/>
</calcChain>
</file>

<file path=xl/sharedStrings.xml><?xml version="1.0" encoding="utf-8"?>
<sst xmlns="http://schemas.openxmlformats.org/spreadsheetml/2006/main" count="122" uniqueCount="65">
  <si>
    <t>тыс. руб.</t>
  </si>
  <si>
    <t>Наименование КФСР</t>
  </si>
  <si>
    <t>Раздел</t>
  </si>
  <si>
    <t>Подраздел</t>
  </si>
  <si>
    <t>01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</si>
  <si>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</si>
  <si>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</si>
  <si>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</si>
  <si>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</si>
  <si>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</si>
  <si>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</si>
  <si>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Судебная система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</si>
  <si>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</si>
  <si>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</si>
  <si>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</si>
  <si>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</si>
  <si>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</si>
  <si>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</si>
  <si>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</si>
  <si>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10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</si>
  <si>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</si>
  <si>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</si>
  <si>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</si>
  <si>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</si>
  <si>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Сельское хозяйство и рыболовство</t>
  </si>
  <si>
    <t>Транспорт</t>
  </si>
  <si>
    <t>08</t>
  </si>
  <si>
    <t>Коммунальное хозяйство</t>
  </si>
  <si>
    <t>Другие вопросы в области охраны окружающей среды</t>
  </si>
  <si>
    <t>07</t>
  </si>
  <si>
    <t>Дополнительное образование детей</t>
  </si>
  <si>
    <t>Дошкольное образование</t>
  </si>
  <si>
    <t>Другие вопросы в области образования</t>
  </si>
  <si>
    <t>Молодежная политика</t>
  </si>
  <si>
    <t>Общее образование</t>
  </si>
  <si>
    <t>Культура</t>
  </si>
  <si>
    <t>Другие вопросы в области здравоохранения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</si>
  <si>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</si>
  <si>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</si>
  <si>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</si>
  <si>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Социальное обеспечение населения</t>
  </si>
  <si>
    <t>Массовый спорт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</si>
  <si>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</si>
  <si>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</si>
  <si>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</si>
  <si>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</si>
  <si>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Приложение к пояснительной записке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</si>
  <si>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</si>
  <si>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</si>
  <si>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</si>
  <si>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</si>
  <si>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</si>
  <si>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</si>
  <si>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</si>
  <si>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</si>
  <si>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</si>
  <si>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Физмческая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</si>
  <si>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</si>
  <si>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жилищно-коммунального хозяйства</t>
  </si>
  <si>
    <t>Проведение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</si>
  <si>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</si>
  <si>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План 2021</t>
  </si>
  <si>
    <t>% исполнения</t>
  </si>
  <si>
    <t>Исполнение по прогнозу по расходам районного бюджета по разделам, подразделам функциональной классификации расходов бюджетов Российской Федерации за 2021 год</t>
  </si>
  <si>
    <t>Исполнено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</si>
</sst>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2" zoomScaleNormal="100" workbookViewId="0">
      <selection activeCell="G3" sqref="G3"/>
    </sheetView>
  </sheetViews>
  <sheetFormatPr defaultRowHeight="12.75" outlineLevelRow="1" x14ac:dyDescent="0.2"/>
  <cols>
    <col min="1" max="1" width="55" style="1" customWidth="1"/>
    <col min="2" max="3" width="10.28515625" style="1" customWidth="1"/>
    <col min="4" max="4" width="19.42578125" style="1" customWidth="1"/>
    <col min="5" max="5" width="21.7109375" style="1" customWidth="1"/>
    <col min="6" max="6" width="21.1406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ht="12.75" customHeight="1" x14ac:dyDescent="0.2">
      <c r="D1" s="1" t="s">
        <v>46</v>
      </c>
    </row>
    <row r="3" spans="1:10" ht="28.5" customHeight="1" x14ac:dyDescent="0.25">
      <c r="A3" s="12" t="s">
        <v>63</v>
      </c>
      <c r="B3" s="13"/>
      <c r="C3" s="13"/>
      <c r="D3" s="13"/>
      <c r="E3" s="13"/>
      <c r="F3" s="13"/>
    </row>
    <row r="5" spans="1:10" ht="13.15" customHeight="1" x14ac:dyDescent="0.2">
      <c r="A5" s="2"/>
      <c r="B5" s="2"/>
      <c r="C5" s="2"/>
      <c r="D5" s="2"/>
      <c r="E5" s="2"/>
      <c r="F5" s="2" t="s">
        <v>0</v>
      </c>
      <c r="G5" s="2"/>
      <c r="H5" s="2"/>
      <c r="I5" s="3"/>
      <c r="J5" s="3"/>
    </row>
    <row r="6" spans="1:10" ht="27" customHeight="1" x14ac:dyDescent="0.2">
      <c r="A6" s="4" t="s">
        <v>1</v>
      </c>
      <c r="B6" s="4" t="s">
        <v>2</v>
      </c>
      <c r="C6" s="4" t="s">
        <v>3</v>
      </c>
      <c r="D6" s="4" t="s">
        <v>61</v>
      </c>
      <c r="E6" s="4" t="s">
        <v>64</v>
      </c>
      <c r="F6" s="4" t="s">
        <v>62</v>
      </c>
    </row>
    <row r="7" spans="1:10" x14ac:dyDescent="0.2">
      <c r="A7" s="5" t="s">
        <v>47</v>
      </c>
      <c r="B7" s="5" t="s">
        <v>4</v>
      </c>
      <c r="C7" s="5"/>
      <c r="D7" s="6">
        <f>D8+D9+D10+D11+D12+D14+D15+D13</f>
        <v>101103.5</v>
      </c>
      <c r="E7" s="6">
        <f>E8+E9+E10+E11+E12+E14+E15+E13</f>
        <v>100139.4</v>
      </c>
      <c r="F7" s="6">
        <f>(E7/D7)*100</f>
        <v>99.046422725227117</v>
      </c>
    </row>
    <row r="8" spans="1:10" ht="25.5" x14ac:dyDescent="0.2">
      <c r="A8" s="7" t="s">
        <v>15</v>
      </c>
      <c r="B8" s="7" t="s">
        <v>4</v>
      </c>
      <c r="C8" s="7" t="s">
        <v>16</v>
      </c>
      <c r="D8" s="8">
        <v>1666.5</v>
      </c>
      <c r="E8" s="8">
        <v>1666.5</v>
      </c>
      <c r="F8" s="8">
        <f t="shared" ref="F8:F48" si="0">(E8/D8)*100</f>
        <v>100</v>
      </c>
    </row>
    <row r="9" spans="1:10" ht="38.25" x14ac:dyDescent="0.2">
      <c r="A9" s="7" t="s">
        <v>17</v>
      </c>
      <c r="B9" s="7" t="s">
        <v>4</v>
      </c>
      <c r="C9" s="7" t="s">
        <v>18</v>
      </c>
      <c r="D9" s="8">
        <v>2344.1999999999998</v>
      </c>
      <c r="E9" s="8">
        <v>2315.1</v>
      </c>
      <c r="F9" s="8">
        <f t="shared" si="0"/>
        <v>98.758638341438441</v>
      </c>
    </row>
    <row r="10" spans="1:10" ht="55.5" customHeight="1" outlineLevel="1" x14ac:dyDescent="0.2">
      <c r="A10" s="7" t="s">
        <v>13</v>
      </c>
      <c r="B10" s="7" t="s">
        <v>4</v>
      </c>
      <c r="C10" s="7" t="s">
        <v>14</v>
      </c>
      <c r="D10" s="8">
        <v>29536.799999999999</v>
      </c>
      <c r="E10" s="8">
        <v>29352.6</v>
      </c>
      <c r="F10" s="8">
        <f t="shared" si="0"/>
        <v>99.376371170878357</v>
      </c>
    </row>
    <row r="11" spans="1:10" ht="16.5" customHeight="1" outlineLevel="1" x14ac:dyDescent="0.2">
      <c r="A11" s="7" t="s">
        <v>11</v>
      </c>
      <c r="B11" s="7" t="s">
        <v>4</v>
      </c>
      <c r="C11" s="7" t="s">
        <v>12</v>
      </c>
      <c r="D11" s="8">
        <v>8.6</v>
      </c>
      <c r="E11" s="8">
        <v>8.6</v>
      </c>
      <c r="F11" s="8">
        <f t="shared" si="0"/>
        <v>100</v>
      </c>
    </row>
    <row r="12" spans="1:10" ht="34.5" customHeight="1" outlineLevel="1" x14ac:dyDescent="0.2">
      <c r="A12" s="7" t="s">
        <v>7</v>
      </c>
      <c r="B12" s="7" t="s">
        <v>4</v>
      </c>
      <c r="C12" s="7" t="s">
        <v>8</v>
      </c>
      <c r="D12" s="8">
        <v>12502.9</v>
      </c>
      <c r="E12" s="8">
        <v>12214.8</v>
      </c>
      <c r="F12" s="8">
        <f t="shared" si="0"/>
        <v>97.69573458957521</v>
      </c>
    </row>
    <row r="13" spans="1:10" ht="12.75" customHeight="1" outlineLevel="1" x14ac:dyDescent="0.2">
      <c r="A13" s="7" t="s">
        <v>59</v>
      </c>
      <c r="B13" s="7" t="s">
        <v>4</v>
      </c>
      <c r="C13" s="7" t="s">
        <v>29</v>
      </c>
      <c r="D13" s="8">
        <v>4415.7</v>
      </c>
      <c r="E13" s="8">
        <v>4404.3</v>
      </c>
      <c r="F13" s="8">
        <f t="shared" si="0"/>
        <v>99.741830287383664</v>
      </c>
    </row>
    <row r="14" spans="1:10" ht="15.75" customHeight="1" outlineLevel="1" x14ac:dyDescent="0.2">
      <c r="A14" s="7" t="s">
        <v>9</v>
      </c>
      <c r="B14" s="7" t="s">
        <v>4</v>
      </c>
      <c r="C14" s="7" t="s">
        <v>10</v>
      </c>
      <c r="D14" s="8">
        <v>0</v>
      </c>
      <c r="E14" s="8">
        <v>0</v>
      </c>
      <c r="F14" s="8" t="e">
        <f t="shared" si="0"/>
        <v>#DIV/0!</v>
      </c>
    </row>
    <row r="15" spans="1:10" ht="25.5" customHeight="1" outlineLevel="1" x14ac:dyDescent="0.2">
      <c r="A15" s="7" t="s">
        <v>5</v>
      </c>
      <c r="B15" s="7" t="s">
        <v>4</v>
      </c>
      <c r="C15" s="7" t="s">
        <v>6</v>
      </c>
      <c r="D15" s="8">
        <v>50628.800000000003</v>
      </c>
      <c r="E15" s="8">
        <v>50177.5</v>
      </c>
      <c r="F15" s="8">
        <f t="shared" si="0"/>
        <v>99.108610119141673</v>
      </c>
    </row>
    <row r="16" spans="1:10" ht="25.5" x14ac:dyDescent="0.2">
      <c r="A16" s="5" t="s">
        <v>48</v>
      </c>
      <c r="B16" s="5" t="s">
        <v>18</v>
      </c>
      <c r="C16" s="5"/>
      <c r="D16" s="6">
        <f>D17</f>
        <v>176.6</v>
      </c>
      <c r="E16" s="6">
        <f t="shared" ref="E16" si="1">E17</f>
        <v>176.6</v>
      </c>
      <c r="F16" s="6">
        <f t="shared" si="0"/>
        <v>100</v>
      </c>
    </row>
    <row r="17" spans="1:6" ht="25.5" x14ac:dyDescent="0.2">
      <c r="A17" s="7" t="s">
        <v>60</v>
      </c>
      <c r="B17" s="7" t="s">
        <v>18</v>
      </c>
      <c r="C17" s="7" t="s">
        <v>19</v>
      </c>
      <c r="D17" s="8">
        <v>176.6</v>
      </c>
      <c r="E17" s="8">
        <v>176.6</v>
      </c>
      <c r="F17" s="8">
        <f t="shared" si="0"/>
        <v>100</v>
      </c>
    </row>
    <row r="18" spans="1:6" x14ac:dyDescent="0.2">
      <c r="A18" s="5" t="s">
        <v>49</v>
      </c>
      <c r="B18" s="5" t="s">
        <v>14</v>
      </c>
      <c r="C18" s="5"/>
      <c r="D18" s="6">
        <f>D19+D20+D21+D22</f>
        <v>71063.3</v>
      </c>
      <c r="E18" s="6">
        <f>E19+E20+E21+E22</f>
        <v>70321.7</v>
      </c>
      <c r="F18" s="6">
        <f t="shared" si="0"/>
        <v>98.956423357766937</v>
      </c>
    </row>
    <row r="19" spans="1:6" x14ac:dyDescent="0.2">
      <c r="A19" s="7" t="s">
        <v>24</v>
      </c>
      <c r="B19" s="7" t="s">
        <v>14</v>
      </c>
      <c r="C19" s="7" t="s">
        <v>12</v>
      </c>
      <c r="D19" s="8">
        <v>30425.5</v>
      </c>
      <c r="E19" s="8">
        <v>30424.2</v>
      </c>
      <c r="F19" s="8">
        <f t="shared" si="0"/>
        <v>99.995727268245389</v>
      </c>
    </row>
    <row r="20" spans="1:6" x14ac:dyDescent="0.2">
      <c r="A20" s="7" t="s">
        <v>25</v>
      </c>
      <c r="B20" s="7" t="s">
        <v>14</v>
      </c>
      <c r="C20" s="7" t="s">
        <v>26</v>
      </c>
      <c r="D20" s="8">
        <v>1300</v>
      </c>
      <c r="E20" s="8">
        <v>1273.0999999999999</v>
      </c>
      <c r="F20" s="8">
        <f t="shared" si="0"/>
        <v>97.930769230769215</v>
      </c>
    </row>
    <row r="21" spans="1:6" outlineLevel="1" x14ac:dyDescent="0.2">
      <c r="A21" s="7" t="s">
        <v>20</v>
      </c>
      <c r="B21" s="7" t="s">
        <v>14</v>
      </c>
      <c r="C21" s="7" t="s">
        <v>21</v>
      </c>
      <c r="D21" s="8">
        <v>35970.699999999997</v>
      </c>
      <c r="E21" s="8">
        <v>35294.699999999997</v>
      </c>
      <c r="F21" s="8">
        <f t="shared" si="0"/>
        <v>98.120692674871492</v>
      </c>
    </row>
    <row r="22" spans="1:6" ht="24.6" customHeight="1" outlineLevel="1" x14ac:dyDescent="0.2">
      <c r="A22" s="7" t="s">
        <v>22</v>
      </c>
      <c r="B22" s="7" t="s">
        <v>14</v>
      </c>
      <c r="C22" s="7" t="s">
        <v>23</v>
      </c>
      <c r="D22" s="8">
        <v>3367.1</v>
      </c>
      <c r="E22" s="8">
        <v>3329.7</v>
      </c>
      <c r="F22" s="8">
        <f t="shared" si="0"/>
        <v>98.889251878471086</v>
      </c>
    </row>
    <row r="23" spans="1:6" x14ac:dyDescent="0.2">
      <c r="A23" s="5" t="s">
        <v>50</v>
      </c>
      <c r="B23" s="5" t="s">
        <v>12</v>
      </c>
      <c r="C23" s="5"/>
      <c r="D23" s="6">
        <f>D24+D25</f>
        <v>50502.6</v>
      </c>
      <c r="E23" s="6">
        <f>E24+E25</f>
        <v>50502.6</v>
      </c>
      <c r="F23" s="6">
        <f t="shared" si="0"/>
        <v>100</v>
      </c>
    </row>
    <row r="24" spans="1:6" outlineLevel="1" x14ac:dyDescent="0.2">
      <c r="A24" s="7" t="s">
        <v>27</v>
      </c>
      <c r="B24" s="7" t="s">
        <v>12</v>
      </c>
      <c r="C24" s="7" t="s">
        <v>16</v>
      </c>
      <c r="D24" s="8">
        <v>50502.400000000001</v>
      </c>
      <c r="E24" s="8">
        <v>50502.400000000001</v>
      </c>
      <c r="F24" s="8">
        <f t="shared" si="0"/>
        <v>100</v>
      </c>
    </row>
    <row r="25" spans="1:6" outlineLevel="1" x14ac:dyDescent="0.2">
      <c r="A25" s="7" t="s">
        <v>58</v>
      </c>
      <c r="B25" s="7" t="s">
        <v>12</v>
      </c>
      <c r="C25" s="7" t="s">
        <v>12</v>
      </c>
      <c r="D25" s="8">
        <v>0.2</v>
      </c>
      <c r="E25" s="8">
        <v>0.2</v>
      </c>
      <c r="F25" s="8">
        <f t="shared" si="0"/>
        <v>100</v>
      </c>
    </row>
    <row r="26" spans="1:6" x14ac:dyDescent="0.2">
      <c r="A26" s="5" t="s">
        <v>51</v>
      </c>
      <c r="B26" s="5" t="s">
        <v>8</v>
      </c>
      <c r="C26" s="5"/>
      <c r="D26" s="6">
        <f>D27</f>
        <v>18</v>
      </c>
      <c r="E26" s="6">
        <f t="shared" ref="E26" si="2">E27</f>
        <v>15.8</v>
      </c>
      <c r="F26" s="6">
        <f t="shared" si="0"/>
        <v>87.777777777777771</v>
      </c>
    </row>
    <row r="27" spans="1:6" ht="24.6" customHeight="1" outlineLevel="1" x14ac:dyDescent="0.2">
      <c r="A27" s="7" t="s">
        <v>28</v>
      </c>
      <c r="B27" s="7" t="s">
        <v>8</v>
      </c>
      <c r="C27" s="7" t="s">
        <v>12</v>
      </c>
      <c r="D27" s="8">
        <v>18</v>
      </c>
      <c r="E27" s="8">
        <v>15.8</v>
      </c>
      <c r="F27" s="8">
        <f t="shared" si="0"/>
        <v>87.777777777777771</v>
      </c>
    </row>
    <row r="28" spans="1:6" x14ac:dyDescent="0.2">
      <c r="A28" s="5" t="s">
        <v>52</v>
      </c>
      <c r="B28" s="5" t="s">
        <v>29</v>
      </c>
      <c r="C28" s="5"/>
      <c r="D28" s="6">
        <f>D29+D30+D31+D32+D33</f>
        <v>499760.7</v>
      </c>
      <c r="E28" s="6">
        <f>E29+E30+E31+E32+E33</f>
        <v>485676.79999999999</v>
      </c>
      <c r="F28" s="6">
        <f t="shared" si="0"/>
        <v>97.181871243577163</v>
      </c>
    </row>
    <row r="29" spans="1:6" x14ac:dyDescent="0.2">
      <c r="A29" s="7" t="s">
        <v>31</v>
      </c>
      <c r="B29" s="7" t="s">
        <v>29</v>
      </c>
      <c r="C29" s="7" t="s">
        <v>4</v>
      </c>
      <c r="D29" s="8">
        <v>111103.4</v>
      </c>
      <c r="E29" s="8">
        <v>108630.6</v>
      </c>
      <c r="F29" s="8">
        <f t="shared" si="0"/>
        <v>97.774325538192357</v>
      </c>
    </row>
    <row r="30" spans="1:6" x14ac:dyDescent="0.2">
      <c r="A30" s="7" t="s">
        <v>34</v>
      </c>
      <c r="B30" s="7" t="s">
        <v>29</v>
      </c>
      <c r="C30" s="7" t="s">
        <v>16</v>
      </c>
      <c r="D30" s="8">
        <v>313857.7</v>
      </c>
      <c r="E30" s="8">
        <v>304152.5</v>
      </c>
      <c r="F30" s="8">
        <f t="shared" si="0"/>
        <v>96.90777062343858</v>
      </c>
    </row>
    <row r="31" spans="1:6" ht="15" customHeight="1" outlineLevel="1" x14ac:dyDescent="0.2">
      <c r="A31" s="7" t="s">
        <v>30</v>
      </c>
      <c r="B31" s="7" t="s">
        <v>29</v>
      </c>
      <c r="C31" s="7" t="s">
        <v>18</v>
      </c>
      <c r="D31" s="8">
        <v>28052.400000000001</v>
      </c>
      <c r="E31" s="8">
        <v>26971.200000000001</v>
      </c>
      <c r="F31" s="8">
        <f t="shared" si="0"/>
        <v>96.145784317919322</v>
      </c>
    </row>
    <row r="32" spans="1:6" outlineLevel="1" x14ac:dyDescent="0.2">
      <c r="A32" s="7" t="s">
        <v>33</v>
      </c>
      <c r="B32" s="7" t="s">
        <v>29</v>
      </c>
      <c r="C32" s="7" t="s">
        <v>29</v>
      </c>
      <c r="D32" s="8">
        <v>1756.8</v>
      </c>
      <c r="E32" s="8">
        <v>1515.4</v>
      </c>
      <c r="F32" s="8">
        <f t="shared" si="0"/>
        <v>86.259107468123858</v>
      </c>
    </row>
    <row r="33" spans="1:6" ht="24.6" customHeight="1" outlineLevel="1" x14ac:dyDescent="0.2">
      <c r="A33" s="7" t="s">
        <v>32</v>
      </c>
      <c r="B33" s="7" t="s">
        <v>29</v>
      </c>
      <c r="C33" s="7" t="s">
        <v>21</v>
      </c>
      <c r="D33" s="8">
        <v>44990.400000000001</v>
      </c>
      <c r="E33" s="8">
        <v>44407.1</v>
      </c>
      <c r="F33" s="8">
        <f t="shared" si="0"/>
        <v>98.703501191365262</v>
      </c>
    </row>
    <row r="34" spans="1:6" x14ac:dyDescent="0.2">
      <c r="A34" s="5" t="s">
        <v>53</v>
      </c>
      <c r="B34" s="5" t="s">
        <v>26</v>
      </c>
      <c r="C34" s="5"/>
      <c r="D34" s="6">
        <f>D35</f>
        <v>43008.7</v>
      </c>
      <c r="E34" s="6">
        <f t="shared" ref="E34" si="3">E35</f>
        <v>40707.4</v>
      </c>
      <c r="F34" s="6">
        <f t="shared" si="0"/>
        <v>94.649222134126362</v>
      </c>
    </row>
    <row r="35" spans="1:6" outlineLevel="1" x14ac:dyDescent="0.2">
      <c r="A35" s="7" t="s">
        <v>35</v>
      </c>
      <c r="B35" s="7" t="s">
        <v>26</v>
      </c>
      <c r="C35" s="7" t="s">
        <v>4</v>
      </c>
      <c r="D35" s="8">
        <v>43008.7</v>
      </c>
      <c r="E35" s="8">
        <v>40707.4</v>
      </c>
      <c r="F35" s="8">
        <f t="shared" si="0"/>
        <v>94.649222134126362</v>
      </c>
    </row>
    <row r="36" spans="1:6" x14ac:dyDescent="0.2">
      <c r="A36" s="5" t="s">
        <v>54</v>
      </c>
      <c r="B36" s="5" t="s">
        <v>21</v>
      </c>
      <c r="C36" s="5"/>
      <c r="D36" s="6">
        <f>D37</f>
        <v>650.70000000000005</v>
      </c>
      <c r="E36" s="6">
        <f t="shared" ref="E36" si="4">E37</f>
        <v>650.1</v>
      </c>
      <c r="F36" s="6">
        <f t="shared" si="0"/>
        <v>99.907791609036423</v>
      </c>
    </row>
    <row r="37" spans="1:6" ht="24.6" customHeight="1" outlineLevel="1" x14ac:dyDescent="0.2">
      <c r="A37" s="7" t="s">
        <v>36</v>
      </c>
      <c r="B37" s="7" t="s">
        <v>21</v>
      </c>
      <c r="C37" s="7" t="s">
        <v>21</v>
      </c>
      <c r="D37" s="8">
        <v>650.70000000000005</v>
      </c>
      <c r="E37" s="8">
        <v>650.1</v>
      </c>
      <c r="F37" s="8">
        <f t="shared" si="0"/>
        <v>99.907791609036423</v>
      </c>
    </row>
    <row r="38" spans="1:6" x14ac:dyDescent="0.2">
      <c r="A38" s="5" t="s">
        <v>55</v>
      </c>
      <c r="B38" s="5" t="s">
        <v>19</v>
      </c>
      <c r="C38" s="5"/>
      <c r="D38" s="6">
        <f>D39+D40+D41+D42</f>
        <v>39768</v>
      </c>
      <c r="E38" s="6">
        <f>E39+E40+E41+E42</f>
        <v>39392</v>
      </c>
      <c r="F38" s="6">
        <f t="shared" si="0"/>
        <v>99.054516193924769</v>
      </c>
    </row>
    <row r="39" spans="1:6" x14ac:dyDescent="0.2">
      <c r="A39" s="7" t="s">
        <v>39</v>
      </c>
      <c r="B39" s="7" t="s">
        <v>19</v>
      </c>
      <c r="C39" s="7" t="s">
        <v>4</v>
      </c>
      <c r="D39" s="8">
        <v>3144.7</v>
      </c>
      <c r="E39" s="8">
        <v>3144.3</v>
      </c>
      <c r="F39" s="8">
        <f t="shared" si="0"/>
        <v>99.987280185709309</v>
      </c>
    </row>
    <row r="40" spans="1:6" x14ac:dyDescent="0.2">
      <c r="A40" s="7" t="s">
        <v>40</v>
      </c>
      <c r="B40" s="7" t="s">
        <v>19</v>
      </c>
      <c r="C40" s="7" t="s">
        <v>18</v>
      </c>
      <c r="D40" s="8">
        <v>5026.3</v>
      </c>
      <c r="E40" s="8">
        <v>5024</v>
      </c>
      <c r="F40" s="8">
        <f t="shared" si="0"/>
        <v>99.954240693949828</v>
      </c>
    </row>
    <row r="41" spans="1:6" x14ac:dyDescent="0.2">
      <c r="A41" s="7" t="s">
        <v>38</v>
      </c>
      <c r="B41" s="7" t="s">
        <v>19</v>
      </c>
      <c r="C41" s="7" t="s">
        <v>14</v>
      </c>
      <c r="D41" s="8">
        <v>30197.5</v>
      </c>
      <c r="E41" s="8">
        <v>29824.2</v>
      </c>
      <c r="F41" s="8">
        <f t="shared" si="0"/>
        <v>98.763804950740962</v>
      </c>
    </row>
    <row r="42" spans="1:6" ht="24.6" customHeight="1" outlineLevel="1" x14ac:dyDescent="0.2">
      <c r="A42" s="7" t="s">
        <v>37</v>
      </c>
      <c r="B42" s="7" t="s">
        <v>19</v>
      </c>
      <c r="C42" s="7" t="s">
        <v>8</v>
      </c>
      <c r="D42" s="8">
        <v>1399.5</v>
      </c>
      <c r="E42" s="8">
        <v>1399.5</v>
      </c>
      <c r="F42" s="8">
        <f t="shared" si="0"/>
        <v>100</v>
      </c>
    </row>
    <row r="43" spans="1:6" x14ac:dyDescent="0.2">
      <c r="A43" s="5" t="s">
        <v>56</v>
      </c>
      <c r="B43" s="5" t="s">
        <v>10</v>
      </c>
      <c r="C43" s="5"/>
      <c r="D43" s="6">
        <f>D44</f>
        <v>51435.199999999997</v>
      </c>
      <c r="E43" s="6">
        <f>E44</f>
        <v>29879.8</v>
      </c>
      <c r="F43" s="6">
        <f t="shared" si="0"/>
        <v>58.092123681836561</v>
      </c>
    </row>
    <row r="44" spans="1:6" outlineLevel="1" x14ac:dyDescent="0.2">
      <c r="A44" s="7" t="s">
        <v>41</v>
      </c>
      <c r="B44" s="7" t="s">
        <v>10</v>
      </c>
      <c r="C44" s="7" t="s">
        <v>16</v>
      </c>
      <c r="D44" s="8">
        <v>51435.199999999997</v>
      </c>
      <c r="E44" s="8">
        <v>29879.8</v>
      </c>
      <c r="F44" s="8">
        <f t="shared" si="0"/>
        <v>58.092123681836561</v>
      </c>
    </row>
    <row r="45" spans="1:6" ht="31.5" customHeight="1" x14ac:dyDescent="0.2">
      <c r="A45" s="5" t="s">
        <v>57</v>
      </c>
      <c r="B45" s="5" t="s">
        <v>42</v>
      </c>
      <c r="C45" s="5"/>
      <c r="D45" s="6">
        <f>D46+D47</f>
        <v>51904.7</v>
      </c>
      <c r="E45" s="6">
        <f>E46+E47</f>
        <v>51904.7</v>
      </c>
      <c r="F45" s="6">
        <f t="shared" si="0"/>
        <v>100</v>
      </c>
    </row>
    <row r="46" spans="1:6" ht="34.5" customHeight="1" outlineLevel="1" x14ac:dyDescent="0.2">
      <c r="A46" s="7" t="s">
        <v>43</v>
      </c>
      <c r="B46" s="7" t="s">
        <v>42</v>
      </c>
      <c r="C46" s="7" t="s">
        <v>4</v>
      </c>
      <c r="D46" s="8">
        <v>12217.5</v>
      </c>
      <c r="E46" s="8">
        <v>12217.5</v>
      </c>
      <c r="F46" s="8">
        <f t="shared" si="0"/>
        <v>100</v>
      </c>
    </row>
    <row r="47" spans="1:6" ht="24.6" customHeight="1" outlineLevel="1" x14ac:dyDescent="0.2">
      <c r="A47" s="7" t="s">
        <v>44</v>
      </c>
      <c r="B47" s="7" t="s">
        <v>42</v>
      </c>
      <c r="C47" s="7" t="s">
        <v>18</v>
      </c>
      <c r="D47" s="8">
        <v>39687.199999999997</v>
      </c>
      <c r="E47" s="8">
        <v>39687.199999999997</v>
      </c>
      <c r="F47" s="8">
        <f t="shared" si="0"/>
        <v>100</v>
      </c>
    </row>
    <row r="48" spans="1:6" x14ac:dyDescent="0.2">
      <c r="A48" s="9" t="s">
        <v>45</v>
      </c>
      <c r="B48" s="9"/>
      <c r="C48" s="9"/>
      <c r="D48" s="10">
        <v>909392.2</v>
      </c>
      <c r="E48" s="10">
        <f>E7+E16+E18+E23+E26+E28+E34+E36+E38+E43+E45</f>
        <v>869366.9</v>
      </c>
      <c r="F48" s="6">
        <f t="shared" si="0"/>
        <v>95.59867568690386</v>
      </c>
    </row>
    <row r="49" spans="5:6" ht="12.75" customHeight="1" x14ac:dyDescent="0.2">
      <c r="E49" s="11"/>
      <c r="F49" s="11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9"/>
  <sheetViews>
    <sheetView view="pageBreakPreview" topLeftCell="D1" zoomScale="60" zoomScaleNormal="100" workbookViewId="0">
      <selection activeCell="V7" sqref="V7"/>
    </sheetView>
  </sheetViews>
  <sheetFormatPr defaultRowHeight="12.75" x14ac:dyDescent="0.2"/>
  <sheetData>
    <row r="1" spans="2:32" x14ac:dyDescent="0.2">
      <c r="B1">
        <v>102</v>
      </c>
      <c r="C1">
        <v>103</v>
      </c>
      <c r="D1">
        <v>104</v>
      </c>
      <c r="E1">
        <v>105</v>
      </c>
      <c r="F1">
        <v>106</v>
      </c>
      <c r="G1">
        <v>107</v>
      </c>
      <c r="H1">
        <v>11</v>
      </c>
      <c r="I1">
        <v>113</v>
      </c>
      <c r="J1">
        <v>310</v>
      </c>
      <c r="K1">
        <v>405</v>
      </c>
      <c r="L1">
        <v>408</v>
      </c>
      <c r="M1">
        <v>409</v>
      </c>
      <c r="N1">
        <v>412</v>
      </c>
      <c r="O1">
        <v>502</v>
      </c>
      <c r="P1">
        <v>505</v>
      </c>
      <c r="Q1">
        <v>605</v>
      </c>
      <c r="R1">
        <v>701</v>
      </c>
      <c r="S1">
        <v>702</v>
      </c>
      <c r="T1">
        <v>703</v>
      </c>
      <c r="U1">
        <v>707</v>
      </c>
      <c r="V1">
        <v>709</v>
      </c>
      <c r="W1">
        <v>801</v>
      </c>
      <c r="X1">
        <v>909</v>
      </c>
      <c r="Y1">
        <v>1001</v>
      </c>
      <c r="Z1">
        <v>1003</v>
      </c>
      <c r="AA1">
        <v>1004</v>
      </c>
      <c r="AB1">
        <v>1006</v>
      </c>
      <c r="AC1">
        <v>1102</v>
      </c>
      <c r="AD1">
        <v>1401</v>
      </c>
      <c r="AE1">
        <v>1403</v>
      </c>
    </row>
    <row r="2" spans="2:32" x14ac:dyDescent="0.2">
      <c r="B2">
        <v>2171.1999999999998</v>
      </c>
      <c r="D2">
        <v>27519.200000000001</v>
      </c>
      <c r="E2">
        <v>8.6</v>
      </c>
      <c r="G2">
        <v>4415.7</v>
      </c>
      <c r="H2">
        <v>28</v>
      </c>
      <c r="I2">
        <v>2193.1</v>
      </c>
      <c r="J2">
        <v>50</v>
      </c>
      <c r="K2">
        <v>30925.5</v>
      </c>
      <c r="L2">
        <v>1100</v>
      </c>
      <c r="M2">
        <v>24657.200000000001</v>
      </c>
      <c r="N2">
        <v>1725</v>
      </c>
      <c r="O2">
        <v>43662.3</v>
      </c>
      <c r="P2">
        <v>0.2</v>
      </c>
      <c r="Q2">
        <v>10</v>
      </c>
      <c r="U2">
        <v>200</v>
      </c>
      <c r="V2">
        <v>641</v>
      </c>
      <c r="X2">
        <v>781</v>
      </c>
      <c r="Y2">
        <v>2767.1</v>
      </c>
      <c r="Z2">
        <v>1429.6</v>
      </c>
      <c r="AC2">
        <v>1100</v>
      </c>
      <c r="AF2">
        <f t="shared" ref="AF2:AF8" si="0">SUM(B2:AE2)</f>
        <v>145384.70000000001</v>
      </c>
    </row>
    <row r="3" spans="2:32" x14ac:dyDescent="0.2">
      <c r="I3">
        <v>48295.8</v>
      </c>
      <c r="N3">
        <v>1605</v>
      </c>
      <c r="Q3">
        <v>108</v>
      </c>
      <c r="AA3">
        <v>6881.5</v>
      </c>
      <c r="AF3">
        <f t="shared" si="0"/>
        <v>56890.3</v>
      </c>
    </row>
    <row r="4" spans="2:32" x14ac:dyDescent="0.2">
      <c r="F4">
        <v>10994.9</v>
      </c>
      <c r="AD4">
        <v>12217.5</v>
      </c>
      <c r="AE4">
        <v>24860.2</v>
      </c>
      <c r="AF4">
        <f t="shared" si="0"/>
        <v>48072.600000000006</v>
      </c>
    </row>
    <row r="5" spans="2:32" x14ac:dyDescent="0.2">
      <c r="R5">
        <v>111406.8</v>
      </c>
      <c r="S5">
        <v>304712.09999999998</v>
      </c>
      <c r="T5">
        <v>17521.099999999999</v>
      </c>
      <c r="U5">
        <v>1573.4</v>
      </c>
      <c r="V5">
        <v>6358.5</v>
      </c>
      <c r="Z5">
        <v>500</v>
      </c>
      <c r="AA5">
        <v>26014.1</v>
      </c>
      <c r="AB5">
        <v>1399.5</v>
      </c>
      <c r="AC5">
        <v>76402.2</v>
      </c>
      <c r="AF5">
        <f t="shared" si="0"/>
        <v>545887.69999999995</v>
      </c>
    </row>
    <row r="6" spans="2:32" x14ac:dyDescent="0.2">
      <c r="C6">
        <v>2197.6999999999998</v>
      </c>
      <c r="F6">
        <v>1101.3</v>
      </c>
      <c r="AF6">
        <f t="shared" si="0"/>
        <v>3299</v>
      </c>
    </row>
    <row r="7" spans="2:32" x14ac:dyDescent="0.2">
      <c r="T7">
        <v>14445.4</v>
      </c>
      <c r="V7">
        <v>35767.199999999997</v>
      </c>
      <c r="W7">
        <v>41193</v>
      </c>
      <c r="AF7">
        <f t="shared" si="0"/>
        <v>91405.6</v>
      </c>
    </row>
    <row r="8" spans="2:32" x14ac:dyDescent="0.2">
      <c r="AF8">
        <f t="shared" si="0"/>
        <v>0</v>
      </c>
    </row>
    <row r="9" spans="2:32" x14ac:dyDescent="0.2">
      <c r="B9">
        <f>B2+B3+B4+B5+B6+B7+B8</f>
        <v>2171.1999999999998</v>
      </c>
      <c r="C9">
        <f t="shared" ref="C9:AE9" si="1">C2+C3+C4+C5+C6+C7+C8</f>
        <v>2197.6999999999998</v>
      </c>
      <c r="D9">
        <f t="shared" si="1"/>
        <v>27519.200000000001</v>
      </c>
      <c r="E9">
        <f t="shared" si="1"/>
        <v>8.6</v>
      </c>
      <c r="F9">
        <f t="shared" si="1"/>
        <v>12096.199999999999</v>
      </c>
      <c r="G9">
        <f t="shared" si="1"/>
        <v>4415.7</v>
      </c>
      <c r="H9">
        <f t="shared" si="1"/>
        <v>28</v>
      </c>
      <c r="I9">
        <f t="shared" si="1"/>
        <v>50488.9</v>
      </c>
      <c r="J9">
        <f t="shared" si="1"/>
        <v>50</v>
      </c>
      <c r="K9">
        <f t="shared" si="1"/>
        <v>30925.5</v>
      </c>
      <c r="L9">
        <f t="shared" si="1"/>
        <v>1100</v>
      </c>
      <c r="M9">
        <f t="shared" si="1"/>
        <v>24657.200000000001</v>
      </c>
      <c r="N9">
        <f t="shared" si="1"/>
        <v>3330</v>
      </c>
      <c r="O9">
        <f t="shared" si="1"/>
        <v>43662.3</v>
      </c>
      <c r="P9">
        <f t="shared" si="1"/>
        <v>0.2</v>
      </c>
      <c r="Q9">
        <f t="shared" si="1"/>
        <v>118</v>
      </c>
      <c r="R9">
        <f t="shared" si="1"/>
        <v>111406.8</v>
      </c>
      <c r="S9">
        <f t="shared" si="1"/>
        <v>304712.09999999998</v>
      </c>
      <c r="T9">
        <f t="shared" si="1"/>
        <v>31966.5</v>
      </c>
      <c r="U9">
        <f t="shared" si="1"/>
        <v>1773.4</v>
      </c>
      <c r="V9">
        <f t="shared" si="1"/>
        <v>42766.7</v>
      </c>
      <c r="W9">
        <f t="shared" si="1"/>
        <v>41193</v>
      </c>
      <c r="X9">
        <f t="shared" si="1"/>
        <v>781</v>
      </c>
      <c r="Y9">
        <f t="shared" si="1"/>
        <v>2767.1</v>
      </c>
      <c r="Z9">
        <f t="shared" si="1"/>
        <v>1929.6</v>
      </c>
      <c r="AA9">
        <f t="shared" si="1"/>
        <v>32895.599999999999</v>
      </c>
      <c r="AB9">
        <f t="shared" si="1"/>
        <v>1399.5</v>
      </c>
      <c r="AC9">
        <f t="shared" si="1"/>
        <v>77502.2</v>
      </c>
      <c r="AD9">
        <f t="shared" si="1"/>
        <v>12217.5</v>
      </c>
      <c r="AE9">
        <f t="shared" si="1"/>
        <v>24860.2</v>
      </c>
      <c r="AF9">
        <f>SUM(B9:AE9)</f>
        <v>890939.89999999979</v>
      </c>
    </row>
  </sheetData>
  <pageMargins left="0.7" right="0.7" top="0.75" bottom="0.75" header="0.3" footer="0.3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rep:2.44.0.80</dc:description>
  <cp:lastModifiedBy>Admin</cp:lastModifiedBy>
  <cp:lastPrinted>2021-10-14T00:27:57Z</cp:lastPrinted>
  <dcterms:created xsi:type="dcterms:W3CDTF">2018-02-01T05:10:59Z</dcterms:created>
  <dcterms:modified xsi:type="dcterms:W3CDTF">2022-02-18T06:52:24Z</dcterms:modified>
</cp:coreProperties>
</file>