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1" sheetId="2" r:id="rId1"/>
    <sheet name="Лист2" sheetId="3" r:id="rId2"/>
    <sheet name="Лист3" sheetId="4" r:id="rId3"/>
  </sheets>
  <calcPr calcId="145621"/>
</workbook>
</file>

<file path=xl/calcChain.xml><?xml version="1.0" encoding="utf-8"?>
<calcChain xmlns="http://schemas.openxmlformats.org/spreadsheetml/2006/main">
  <c r="E46" i="2" l="1"/>
  <c r="F46" i="2"/>
  <c r="D46" i="2"/>
  <c r="AF20" i="3" l="1"/>
  <c r="AF32" i="3" l="1"/>
  <c r="G58" i="4" l="1"/>
  <c r="E58" i="4"/>
  <c r="C58" i="4"/>
  <c r="D58" i="4"/>
  <c r="F58" i="4"/>
  <c r="H58" i="4"/>
  <c r="J58" i="4"/>
  <c r="B58" i="4"/>
  <c r="D61" i="4" l="1"/>
  <c r="E24" i="2"/>
  <c r="F24" i="2"/>
  <c r="D24" i="2"/>
  <c r="E15" i="2"/>
  <c r="F15" i="2"/>
  <c r="D15" i="2"/>
  <c r="E7" i="2" l="1"/>
  <c r="F7" i="2"/>
  <c r="D7" i="2"/>
  <c r="AE34" i="3" l="1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F31" i="3"/>
  <c r="AF30" i="3"/>
  <c r="AF29" i="3"/>
  <c r="AF28" i="3"/>
  <c r="AF27" i="3"/>
  <c r="AF26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F19" i="3"/>
  <c r="AF18" i="3"/>
  <c r="AF17" i="3"/>
  <c r="AF16" i="3"/>
  <c r="AF15" i="3"/>
  <c r="AF14" i="3"/>
  <c r="Q9" i="3"/>
  <c r="O9" i="3"/>
  <c r="AF22" i="3" l="1"/>
  <c r="AF34" i="3"/>
  <c r="AF2" i="3"/>
  <c r="AF3" i="3"/>
  <c r="AF4" i="3"/>
  <c r="AF5" i="3"/>
  <c r="AF6" i="3"/>
  <c r="AF7" i="3"/>
  <c r="AF8" i="3"/>
  <c r="C9" i="3" l="1"/>
  <c r="D9" i="3"/>
  <c r="E9" i="3"/>
  <c r="F9" i="3"/>
  <c r="G9" i="3"/>
  <c r="H9" i="3"/>
  <c r="I9" i="3"/>
  <c r="J9" i="3"/>
  <c r="K9" i="3"/>
  <c r="L9" i="3"/>
  <c r="M9" i="3"/>
  <c r="N9" i="3"/>
  <c r="P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B9" i="3"/>
  <c r="AF9" i="3" l="1"/>
  <c r="E17" i="2"/>
  <c r="F17" i="2"/>
  <c r="D17" i="2"/>
  <c r="F41" i="2" l="1"/>
  <c r="E41" i="2"/>
  <c r="D41" i="2"/>
  <c r="F39" i="2"/>
  <c r="E39" i="2"/>
  <c r="D39" i="2"/>
  <c r="F37" i="2"/>
  <c r="E37" i="2"/>
  <c r="D37" i="2"/>
  <c r="F31" i="2"/>
  <c r="E31" i="2"/>
  <c r="D31" i="2"/>
  <c r="F29" i="2"/>
  <c r="E29" i="2"/>
  <c r="D29" i="2"/>
  <c r="F19" i="2"/>
  <c r="E19" i="2"/>
  <c r="D19" i="2"/>
  <c r="E50" i="2" l="1"/>
  <c r="D50" i="2"/>
  <c r="F50" i="2"/>
</calcChain>
</file>

<file path=xl/sharedStrings.xml><?xml version="1.0" encoding="utf-8"?>
<sst xmlns="http://schemas.openxmlformats.org/spreadsheetml/2006/main" count="126" uniqueCount="66">
  <si>
    <t>тыс. руб.</t>
  </si>
  <si>
    <t>Наименование КФСР</t>
  </si>
  <si>
    <t>Раздел</t>
  </si>
  <si>
    <t>Подраздел</t>
  </si>
  <si>
    <t>01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</si>
  <si>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</si>
  <si>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</si>
  <si>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</si>
  <si>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</si>
  <si>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</si>
  <si>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</si>
  <si>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Судебная система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</si>
  <si>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</si>
  <si>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</si>
  <si>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</si>
  <si>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</si>
  <si>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</si>
  <si>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</si>
  <si>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</si>
  <si>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10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</si>
  <si>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</si>
  <si>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</si>
  <si>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</si>
  <si>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</si>
  <si>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Сельское хозяйство и рыболовство</t>
  </si>
  <si>
    <t>Транспорт</t>
  </si>
  <si>
    <t>08</t>
  </si>
  <si>
    <t>Коммунальное хозяйство</t>
  </si>
  <si>
    <t>Другие вопросы в области охраны окружающей среды</t>
  </si>
  <si>
    <t>07</t>
  </si>
  <si>
    <t>Дополнительное образование детей</t>
  </si>
  <si>
    <t>Дошкольное образование</t>
  </si>
  <si>
    <t>Другие вопросы в области образования</t>
  </si>
  <si>
    <t>Молодежная политика</t>
  </si>
  <si>
    <t>Общее образование</t>
  </si>
  <si>
    <t>Культура</t>
  </si>
  <si>
    <t>Другие вопросы в области здравоохранения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</si>
  <si>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</si>
  <si>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</si>
  <si>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</si>
  <si>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Социальное обеспечение населения</t>
  </si>
  <si>
    <t>Массовый спорт</t>
  </si>
  <si>
    <t>Итого</t>
  </si>
  <si>
    <t>Приложение к пояснительной записке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</si>
  <si>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</si>
  <si>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</si>
  <si>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</si>
  <si>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</si>
  <si>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</si>
  <si>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</si>
  <si>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</si>
  <si>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</si>
  <si>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</si>
  <si>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Физмческая культура и спорт</t>
  </si>
  <si>
    <t>Условно утвержденные расходы</t>
  </si>
  <si>
    <t>Другие вопросы в области жилищно-коммунального хозяйства</t>
  </si>
  <si>
    <t>2023</t>
  </si>
  <si>
    <t>Защита населения и территории от чрезвычайных ситуаций природного и техногенного характера, пожарная безопасность</t>
  </si>
  <si>
    <t>2024</t>
  </si>
  <si>
    <t>НАЦИОНАЛЬНАЯ ОБОРОНА</t>
  </si>
  <si>
    <t>Мобилизационная и вневойсковая подготовка</t>
  </si>
  <si>
    <t>Жилищное хозяйство</t>
  </si>
  <si>
    <t>Благоустройство</t>
  </si>
  <si>
    <t>Другие вопросы в области физической культуры и спорта</t>
  </si>
  <si>
    <t>Прогноз по расходам районного бюджета по разделам, подразделам функциональной классификации расходов бюджетов Российской Федерации на 2023 год и плановый период 2024-2025 годов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</si>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</sst>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164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3" borderId="1" xfId="0" applyFill="1" applyBorder="1"/>
    <xf numFmtId="0" fontId="0" fillId="4" borderId="0" xfId="0" applyFill="1"/>
    <xf numFmtId="49" fontId="4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" fontId="0" fillId="0" borderId="1" xfId="0" applyNumberFormat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0" borderId="0" xfId="0" applyNumberFormat="1"/>
    <xf numFmtId="4" fontId="0" fillId="0" borderId="2" xfId="0" applyNumberFormat="1" applyFill="1" applyBorder="1"/>
    <xf numFmtId="4" fontId="0" fillId="2" borderId="1" xfId="0" applyNumberFormat="1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9" zoomScaleNormal="100" workbookViewId="0">
      <selection activeCell="E29" sqref="E29"/>
    </sheetView>
  </sheetViews>
  <sheetFormatPr defaultRowHeight="12.75" outlineLevelRow="1" x14ac:dyDescent="0.2"/>
  <cols>
    <col min="1" max="1" width="55" style="1" customWidth="1"/>
    <col min="2" max="3" width="10.28515625" style="1" customWidth="1"/>
    <col min="4" max="4" width="19.42578125" style="1" customWidth="1"/>
    <col min="5" max="5" width="21.7109375" style="1" customWidth="1"/>
    <col min="6" max="6" width="21.1406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ht="12.75" customHeight="1" x14ac:dyDescent="0.2">
      <c r="D1" s="1" t="s">
        <v>43</v>
      </c>
    </row>
    <row r="3" spans="1:10" ht="23.25" customHeight="1" x14ac:dyDescent="0.2">
      <c r="A3" s="24" t="s">
        <v>64</v>
      </c>
      <c r="B3" s="25"/>
      <c r="C3" s="25"/>
      <c r="D3" s="25"/>
      <c r="E3" s="25"/>
      <c r="F3" s="25"/>
    </row>
    <row r="5" spans="1:10" ht="13.15" customHeight="1" x14ac:dyDescent="0.2">
      <c r="A5" s="2"/>
      <c r="B5" s="2"/>
      <c r="C5" s="2"/>
      <c r="D5" s="2"/>
      <c r="E5" s="2"/>
      <c r="F5" s="2" t="s">
        <v>0</v>
      </c>
      <c r="G5" s="2"/>
      <c r="H5" s="2"/>
      <c r="I5" s="3"/>
      <c r="J5" s="3"/>
    </row>
    <row r="6" spans="1:10" ht="22.5" customHeight="1" x14ac:dyDescent="0.2">
      <c r="A6" s="4" t="s">
        <v>1</v>
      </c>
      <c r="B6" s="4" t="s">
        <v>2</v>
      </c>
      <c r="C6" s="4" t="s">
        <v>3</v>
      </c>
      <c r="D6" s="4" t="s">
        <v>56</v>
      </c>
      <c r="E6" s="4" t="s">
        <v>58</v>
      </c>
      <c r="F6" s="4" t="s">
        <v>65</v>
      </c>
    </row>
    <row r="7" spans="1:10" x14ac:dyDescent="0.2">
      <c r="A7" s="5" t="s">
        <v>44</v>
      </c>
      <c r="B7" s="5" t="s">
        <v>4</v>
      </c>
      <c r="C7" s="5"/>
      <c r="D7" s="6">
        <f>D8+D9+D10+D11+D12+D13+D14</f>
        <v>80281</v>
      </c>
      <c r="E7" s="6">
        <f t="shared" ref="E7:F7" si="0">E8+E9+E10+E11+E12+E13+E14</f>
        <v>79971.299999999988</v>
      </c>
      <c r="F7" s="6">
        <f t="shared" si="0"/>
        <v>79967.399999999994</v>
      </c>
    </row>
    <row r="8" spans="1:10" ht="25.5" x14ac:dyDescent="0.2">
      <c r="A8" s="7" t="s">
        <v>15</v>
      </c>
      <c r="B8" s="7" t="s">
        <v>4</v>
      </c>
      <c r="C8" s="7" t="s">
        <v>16</v>
      </c>
      <c r="D8" s="8">
        <v>2556.1</v>
      </c>
      <c r="E8" s="8">
        <v>2556.1</v>
      </c>
      <c r="F8" s="8">
        <v>2556.1</v>
      </c>
    </row>
    <row r="9" spans="1:10" ht="38.25" x14ac:dyDescent="0.2">
      <c r="A9" s="7" t="s">
        <v>17</v>
      </c>
      <c r="B9" s="7" t="s">
        <v>4</v>
      </c>
      <c r="C9" s="7" t="s">
        <v>18</v>
      </c>
      <c r="D9" s="8">
        <v>2426.6</v>
      </c>
      <c r="E9" s="8">
        <v>2426.6</v>
      </c>
      <c r="F9" s="8">
        <v>2426.6</v>
      </c>
    </row>
    <row r="10" spans="1:10" ht="55.5" customHeight="1" outlineLevel="1" x14ac:dyDescent="0.2">
      <c r="A10" s="7" t="s">
        <v>13</v>
      </c>
      <c r="B10" s="7" t="s">
        <v>4</v>
      </c>
      <c r="C10" s="7" t="s">
        <v>14</v>
      </c>
      <c r="D10" s="8">
        <v>38484</v>
      </c>
      <c r="E10" s="8">
        <v>38484</v>
      </c>
      <c r="F10" s="8">
        <v>38484</v>
      </c>
    </row>
    <row r="11" spans="1:10" ht="16.5" customHeight="1" outlineLevel="1" x14ac:dyDescent="0.2">
      <c r="A11" s="7" t="s">
        <v>11</v>
      </c>
      <c r="B11" s="7" t="s">
        <v>4</v>
      </c>
      <c r="C11" s="7" t="s">
        <v>12</v>
      </c>
      <c r="D11" s="8">
        <v>3.6</v>
      </c>
      <c r="E11" s="8">
        <v>3.9</v>
      </c>
      <c r="F11" s="8">
        <v>0</v>
      </c>
    </row>
    <row r="12" spans="1:10" ht="34.5" customHeight="1" outlineLevel="1" x14ac:dyDescent="0.2">
      <c r="A12" s="7" t="s">
        <v>7</v>
      </c>
      <c r="B12" s="7" t="s">
        <v>4</v>
      </c>
      <c r="C12" s="7" t="s">
        <v>8</v>
      </c>
      <c r="D12" s="8">
        <v>10743.6</v>
      </c>
      <c r="E12" s="8">
        <v>10743.6</v>
      </c>
      <c r="F12" s="8">
        <v>10743.6</v>
      </c>
    </row>
    <row r="13" spans="1:10" ht="15.75" customHeight="1" outlineLevel="1" x14ac:dyDescent="0.2">
      <c r="A13" s="7" t="s">
        <v>9</v>
      </c>
      <c r="B13" s="7" t="s">
        <v>4</v>
      </c>
      <c r="C13" s="7" t="s">
        <v>10</v>
      </c>
      <c r="D13" s="8">
        <v>1000</v>
      </c>
      <c r="E13" s="8">
        <v>1000</v>
      </c>
      <c r="F13" s="8">
        <v>1000</v>
      </c>
    </row>
    <row r="14" spans="1:10" ht="25.5" customHeight="1" outlineLevel="1" x14ac:dyDescent="0.2">
      <c r="A14" s="7" t="s">
        <v>5</v>
      </c>
      <c r="B14" s="7" t="s">
        <v>4</v>
      </c>
      <c r="C14" s="7" t="s">
        <v>6</v>
      </c>
      <c r="D14" s="8">
        <v>25067.1</v>
      </c>
      <c r="E14" s="8">
        <v>24757.1</v>
      </c>
      <c r="F14" s="8">
        <v>24757.1</v>
      </c>
    </row>
    <row r="15" spans="1:10" ht="18.75" customHeight="1" outlineLevel="1" x14ac:dyDescent="0.2">
      <c r="A15" s="16" t="s">
        <v>59</v>
      </c>
      <c r="B15" s="5" t="s">
        <v>16</v>
      </c>
      <c r="C15" s="5"/>
      <c r="D15" s="6">
        <f>D16</f>
        <v>532.9</v>
      </c>
      <c r="E15" s="6">
        <f t="shared" ref="E15:F15" si="1">E16</f>
        <v>552.20000000000005</v>
      </c>
      <c r="F15" s="6">
        <f t="shared" si="1"/>
        <v>0</v>
      </c>
    </row>
    <row r="16" spans="1:10" ht="18.75" customHeight="1" outlineLevel="1" x14ac:dyDescent="0.2">
      <c r="A16" s="17" t="s">
        <v>60</v>
      </c>
      <c r="B16" s="7" t="s">
        <v>16</v>
      </c>
      <c r="C16" s="7" t="s">
        <v>18</v>
      </c>
      <c r="D16" s="8">
        <v>532.9</v>
      </c>
      <c r="E16" s="8">
        <v>552.20000000000005</v>
      </c>
      <c r="F16" s="8">
        <v>0</v>
      </c>
    </row>
    <row r="17" spans="1:6" ht="25.5" x14ac:dyDescent="0.2">
      <c r="A17" s="5" t="s">
        <v>45</v>
      </c>
      <c r="B17" s="5" t="s">
        <v>18</v>
      </c>
      <c r="C17" s="5"/>
      <c r="D17" s="6">
        <f>D18</f>
        <v>550</v>
      </c>
      <c r="E17" s="6">
        <f t="shared" ref="E17:F17" si="2">E18</f>
        <v>550</v>
      </c>
      <c r="F17" s="6">
        <f t="shared" si="2"/>
        <v>550</v>
      </c>
    </row>
    <row r="18" spans="1:6" ht="25.5" x14ac:dyDescent="0.2">
      <c r="A18" s="7" t="s">
        <v>57</v>
      </c>
      <c r="B18" s="7" t="s">
        <v>18</v>
      </c>
      <c r="C18" s="7" t="s">
        <v>19</v>
      </c>
      <c r="D18" s="8">
        <v>550</v>
      </c>
      <c r="E18" s="8">
        <v>550</v>
      </c>
      <c r="F18" s="8">
        <v>550</v>
      </c>
    </row>
    <row r="19" spans="1:6" x14ac:dyDescent="0.2">
      <c r="A19" s="5" t="s">
        <v>46</v>
      </c>
      <c r="B19" s="5" t="s">
        <v>14</v>
      </c>
      <c r="C19" s="5"/>
      <c r="D19" s="6">
        <f>D20+D21+D22+D23</f>
        <v>43280.7</v>
      </c>
      <c r="E19" s="6">
        <f t="shared" ref="E19:F19" si="3">E20+E21+E22+E23</f>
        <v>32922.1</v>
      </c>
      <c r="F19" s="6">
        <f t="shared" si="3"/>
        <v>24717.8</v>
      </c>
    </row>
    <row r="20" spans="1:6" x14ac:dyDescent="0.2">
      <c r="A20" s="7" t="s">
        <v>24</v>
      </c>
      <c r="B20" s="7" t="s">
        <v>14</v>
      </c>
      <c r="C20" s="7" t="s">
        <v>12</v>
      </c>
      <c r="D20" s="8">
        <v>1151.5999999999999</v>
      </c>
      <c r="E20" s="8">
        <v>1676.2</v>
      </c>
      <c r="F20" s="8">
        <v>1602.2</v>
      </c>
    </row>
    <row r="21" spans="1:6" x14ac:dyDescent="0.2">
      <c r="A21" s="7" t="s">
        <v>25</v>
      </c>
      <c r="B21" s="7" t="s">
        <v>14</v>
      </c>
      <c r="C21" s="7" t="s">
        <v>26</v>
      </c>
      <c r="D21" s="8">
        <v>4645.3999999999996</v>
      </c>
      <c r="E21" s="8">
        <v>3000</v>
      </c>
      <c r="F21" s="8">
        <v>3000</v>
      </c>
    </row>
    <row r="22" spans="1:6" outlineLevel="1" x14ac:dyDescent="0.2">
      <c r="A22" s="7" t="s">
        <v>20</v>
      </c>
      <c r="B22" s="7" t="s">
        <v>14</v>
      </c>
      <c r="C22" s="7" t="s">
        <v>21</v>
      </c>
      <c r="D22" s="8">
        <v>25834.9</v>
      </c>
      <c r="E22" s="8">
        <v>17478.099999999999</v>
      </c>
      <c r="F22" s="8">
        <v>18347.8</v>
      </c>
    </row>
    <row r="23" spans="1:6" ht="24.6" customHeight="1" outlineLevel="1" x14ac:dyDescent="0.2">
      <c r="A23" s="7" t="s">
        <v>22</v>
      </c>
      <c r="B23" s="7" t="s">
        <v>14</v>
      </c>
      <c r="C23" s="7" t="s">
        <v>23</v>
      </c>
      <c r="D23" s="8">
        <v>11648.8</v>
      </c>
      <c r="E23" s="8">
        <v>10767.8</v>
      </c>
      <c r="F23" s="8">
        <v>1767.8</v>
      </c>
    </row>
    <row r="24" spans="1:6" x14ac:dyDescent="0.2">
      <c r="A24" s="5" t="s">
        <v>47</v>
      </c>
      <c r="B24" s="5" t="s">
        <v>12</v>
      </c>
      <c r="C24" s="5"/>
      <c r="D24" s="6">
        <f>D26+D28+D25+D27</f>
        <v>182290.8</v>
      </c>
      <c r="E24" s="6">
        <f t="shared" ref="E24:F24" si="4">E26+E28+E25+E27</f>
        <v>38348.9</v>
      </c>
      <c r="F24" s="6">
        <f t="shared" si="4"/>
        <v>65746.2</v>
      </c>
    </row>
    <row r="25" spans="1:6" x14ac:dyDescent="0.2">
      <c r="A25" s="7" t="s">
        <v>61</v>
      </c>
      <c r="B25" s="7" t="s">
        <v>12</v>
      </c>
      <c r="C25" s="7" t="s">
        <v>4</v>
      </c>
      <c r="D25" s="8">
        <v>358.6</v>
      </c>
      <c r="E25" s="8">
        <v>358.6</v>
      </c>
      <c r="F25" s="8">
        <v>358.6</v>
      </c>
    </row>
    <row r="26" spans="1:6" outlineLevel="1" x14ac:dyDescent="0.2">
      <c r="A26" s="7" t="s">
        <v>27</v>
      </c>
      <c r="B26" s="7" t="s">
        <v>12</v>
      </c>
      <c r="C26" s="7" t="s">
        <v>16</v>
      </c>
      <c r="D26" s="8">
        <v>148947.6</v>
      </c>
      <c r="E26" s="8">
        <v>15398.4</v>
      </c>
      <c r="F26" s="8">
        <v>16308.9</v>
      </c>
    </row>
    <row r="27" spans="1:6" outlineLevel="1" x14ac:dyDescent="0.2">
      <c r="A27" s="7" t="s">
        <v>62</v>
      </c>
      <c r="B27" s="7" t="s">
        <v>12</v>
      </c>
      <c r="C27" s="7" t="s">
        <v>18</v>
      </c>
      <c r="D27" s="8">
        <v>7089.3</v>
      </c>
      <c r="E27" s="8">
        <v>7160.4</v>
      </c>
      <c r="F27" s="8">
        <v>2105</v>
      </c>
    </row>
    <row r="28" spans="1:6" outlineLevel="1" x14ac:dyDescent="0.2">
      <c r="A28" s="7" t="s">
        <v>55</v>
      </c>
      <c r="B28" s="7" t="s">
        <v>12</v>
      </c>
      <c r="C28" s="7" t="s">
        <v>12</v>
      </c>
      <c r="D28" s="8">
        <v>25895.3</v>
      </c>
      <c r="E28" s="8">
        <v>15431.5</v>
      </c>
      <c r="F28" s="8">
        <v>46973.7</v>
      </c>
    </row>
    <row r="29" spans="1:6" x14ac:dyDescent="0.2">
      <c r="A29" s="5" t="s">
        <v>48</v>
      </c>
      <c r="B29" s="5" t="s">
        <v>8</v>
      </c>
      <c r="C29" s="5"/>
      <c r="D29" s="6">
        <f>D30</f>
        <v>10</v>
      </c>
      <c r="E29" s="6">
        <f t="shared" ref="E29:F29" si="5">E30</f>
        <v>10</v>
      </c>
      <c r="F29" s="6">
        <f t="shared" si="5"/>
        <v>10</v>
      </c>
    </row>
    <row r="30" spans="1:6" ht="24.6" customHeight="1" outlineLevel="1" x14ac:dyDescent="0.2">
      <c r="A30" s="7" t="s">
        <v>28</v>
      </c>
      <c r="B30" s="7" t="s">
        <v>8</v>
      </c>
      <c r="C30" s="7" t="s">
        <v>12</v>
      </c>
      <c r="D30" s="8">
        <v>10</v>
      </c>
      <c r="E30" s="8">
        <v>10</v>
      </c>
      <c r="F30" s="8">
        <v>10</v>
      </c>
    </row>
    <row r="31" spans="1:6" x14ac:dyDescent="0.2">
      <c r="A31" s="5" t="s">
        <v>49</v>
      </c>
      <c r="B31" s="5" t="s">
        <v>29</v>
      </c>
      <c r="C31" s="5"/>
      <c r="D31" s="6">
        <f>D32+D33+D34+D35+D36</f>
        <v>477197.2</v>
      </c>
      <c r="E31" s="6">
        <f t="shared" ref="E31:F31" si="6">E32+E33+E34+E35+E36</f>
        <v>449215.1</v>
      </c>
      <c r="F31" s="6">
        <f t="shared" si="6"/>
        <v>508910.5</v>
      </c>
    </row>
    <row r="32" spans="1:6" x14ac:dyDescent="0.2">
      <c r="A32" s="7" t="s">
        <v>31</v>
      </c>
      <c r="B32" s="7" t="s">
        <v>29</v>
      </c>
      <c r="C32" s="7" t="s">
        <v>4</v>
      </c>
      <c r="D32" s="8">
        <v>110612.3</v>
      </c>
      <c r="E32" s="8">
        <v>103133.9</v>
      </c>
      <c r="F32" s="8">
        <v>126982.7</v>
      </c>
    </row>
    <row r="33" spans="1:6" x14ac:dyDescent="0.2">
      <c r="A33" s="7" t="s">
        <v>34</v>
      </c>
      <c r="B33" s="7" t="s">
        <v>29</v>
      </c>
      <c r="C33" s="7" t="s">
        <v>16</v>
      </c>
      <c r="D33" s="8">
        <v>295540.8</v>
      </c>
      <c r="E33" s="8">
        <v>274266.3</v>
      </c>
      <c r="F33" s="8">
        <v>304257.09999999998</v>
      </c>
    </row>
    <row r="34" spans="1:6" ht="15" customHeight="1" outlineLevel="1" x14ac:dyDescent="0.2">
      <c r="A34" s="7" t="s">
        <v>30</v>
      </c>
      <c r="B34" s="7" t="s">
        <v>29</v>
      </c>
      <c r="C34" s="7" t="s">
        <v>18</v>
      </c>
      <c r="D34" s="8">
        <v>31345.7</v>
      </c>
      <c r="E34" s="8">
        <v>33369.800000000003</v>
      </c>
      <c r="F34" s="8">
        <v>36725.599999999999</v>
      </c>
    </row>
    <row r="35" spans="1:6" outlineLevel="1" x14ac:dyDescent="0.2">
      <c r="A35" s="7" t="s">
        <v>33</v>
      </c>
      <c r="B35" s="7" t="s">
        <v>29</v>
      </c>
      <c r="C35" s="7" t="s">
        <v>29</v>
      </c>
      <c r="D35" s="8">
        <v>2126.1999999999998</v>
      </c>
      <c r="E35" s="8">
        <v>2372.9</v>
      </c>
      <c r="F35" s="8">
        <v>2372.9</v>
      </c>
    </row>
    <row r="36" spans="1:6" ht="24.6" customHeight="1" outlineLevel="1" x14ac:dyDescent="0.2">
      <c r="A36" s="7" t="s">
        <v>32</v>
      </c>
      <c r="B36" s="7" t="s">
        <v>29</v>
      </c>
      <c r="C36" s="7" t="s">
        <v>21</v>
      </c>
      <c r="D36" s="8">
        <v>37572.199999999997</v>
      </c>
      <c r="E36" s="8">
        <v>36072.199999999997</v>
      </c>
      <c r="F36" s="8">
        <v>38572.199999999997</v>
      </c>
    </row>
    <row r="37" spans="1:6" x14ac:dyDescent="0.2">
      <c r="A37" s="5" t="s">
        <v>50</v>
      </c>
      <c r="B37" s="5" t="s">
        <v>26</v>
      </c>
      <c r="C37" s="5"/>
      <c r="D37" s="6">
        <f>D38</f>
        <v>29017.8</v>
      </c>
      <c r="E37" s="6">
        <f t="shared" ref="E37:F37" si="7">E38</f>
        <v>24119.7</v>
      </c>
      <c r="F37" s="6">
        <f t="shared" si="7"/>
        <v>43119.7</v>
      </c>
    </row>
    <row r="38" spans="1:6" outlineLevel="1" x14ac:dyDescent="0.2">
      <c r="A38" s="7" t="s">
        <v>35</v>
      </c>
      <c r="B38" s="7" t="s">
        <v>26</v>
      </c>
      <c r="C38" s="7" t="s">
        <v>4</v>
      </c>
      <c r="D38" s="8">
        <v>29017.8</v>
      </c>
      <c r="E38" s="8">
        <v>24119.7</v>
      </c>
      <c r="F38" s="8">
        <v>43119.7</v>
      </c>
    </row>
    <row r="39" spans="1:6" x14ac:dyDescent="0.2">
      <c r="A39" s="5" t="s">
        <v>51</v>
      </c>
      <c r="B39" s="5" t="s">
        <v>21</v>
      </c>
      <c r="C39" s="5"/>
      <c r="D39" s="6">
        <f>D40</f>
        <v>751.9</v>
      </c>
      <c r="E39" s="6">
        <f t="shared" ref="E39:F39" si="8">E40</f>
        <v>751.9</v>
      </c>
      <c r="F39" s="6">
        <f t="shared" si="8"/>
        <v>751.9</v>
      </c>
    </row>
    <row r="40" spans="1:6" ht="24.6" customHeight="1" outlineLevel="1" x14ac:dyDescent="0.2">
      <c r="A40" s="7" t="s">
        <v>36</v>
      </c>
      <c r="B40" s="7" t="s">
        <v>21</v>
      </c>
      <c r="C40" s="7" t="s">
        <v>21</v>
      </c>
      <c r="D40" s="8">
        <v>751.9</v>
      </c>
      <c r="E40" s="8">
        <v>751.9</v>
      </c>
      <c r="F40" s="8">
        <v>751.9</v>
      </c>
    </row>
    <row r="41" spans="1:6" x14ac:dyDescent="0.2">
      <c r="A41" s="5" t="s">
        <v>52</v>
      </c>
      <c r="B41" s="5" t="s">
        <v>19</v>
      </c>
      <c r="C41" s="5"/>
      <c r="D41" s="6">
        <f>D42+D43+D44+D45</f>
        <v>33017.4</v>
      </c>
      <c r="E41" s="6">
        <f t="shared" ref="E41:F41" si="9">E42+E43+E44+E45</f>
        <v>33529.600000000006</v>
      </c>
      <c r="F41" s="6">
        <f t="shared" si="9"/>
        <v>29797.599999999999</v>
      </c>
    </row>
    <row r="42" spans="1:6" x14ac:dyDescent="0.2">
      <c r="A42" s="7" t="s">
        <v>39</v>
      </c>
      <c r="B42" s="7" t="s">
        <v>19</v>
      </c>
      <c r="C42" s="7" t="s">
        <v>4</v>
      </c>
      <c r="D42" s="8">
        <v>4816.1000000000004</v>
      </c>
      <c r="E42" s="8">
        <v>4816.1000000000004</v>
      </c>
      <c r="F42" s="8">
        <v>4816.1000000000004</v>
      </c>
    </row>
    <row r="43" spans="1:6" x14ac:dyDescent="0.2">
      <c r="A43" s="7" t="s">
        <v>40</v>
      </c>
      <c r="B43" s="7" t="s">
        <v>19</v>
      </c>
      <c r="C43" s="7" t="s">
        <v>18</v>
      </c>
      <c r="D43" s="8">
        <v>991.9</v>
      </c>
      <c r="E43" s="8">
        <v>1007.3</v>
      </c>
      <c r="F43" s="8">
        <v>695</v>
      </c>
    </row>
    <row r="44" spans="1:6" x14ac:dyDescent="0.2">
      <c r="A44" s="7" t="s">
        <v>38</v>
      </c>
      <c r="B44" s="7" t="s">
        <v>19</v>
      </c>
      <c r="C44" s="7" t="s">
        <v>14</v>
      </c>
      <c r="D44" s="8">
        <v>25809.9</v>
      </c>
      <c r="E44" s="8">
        <v>26306.7</v>
      </c>
      <c r="F44" s="8">
        <v>22887</v>
      </c>
    </row>
    <row r="45" spans="1:6" ht="24.6" customHeight="1" outlineLevel="1" x14ac:dyDescent="0.2">
      <c r="A45" s="7" t="s">
        <v>37</v>
      </c>
      <c r="B45" s="7" t="s">
        <v>19</v>
      </c>
      <c r="C45" s="7" t="s">
        <v>8</v>
      </c>
      <c r="D45" s="8">
        <v>1399.5</v>
      </c>
      <c r="E45" s="8">
        <v>1399.5</v>
      </c>
      <c r="F45" s="8">
        <v>1399.5</v>
      </c>
    </row>
    <row r="46" spans="1:6" x14ac:dyDescent="0.2">
      <c r="A46" s="5" t="s">
        <v>53</v>
      </c>
      <c r="B46" s="5" t="s">
        <v>10</v>
      </c>
      <c r="C46" s="5"/>
      <c r="D46" s="6">
        <f>D47+D48</f>
        <v>127832.2</v>
      </c>
      <c r="E46" s="6">
        <f t="shared" ref="E46:F46" si="10">E47+E48</f>
        <v>1600</v>
      </c>
      <c r="F46" s="6">
        <f t="shared" si="10"/>
        <v>1600</v>
      </c>
    </row>
    <row r="47" spans="1:6" outlineLevel="1" x14ac:dyDescent="0.2">
      <c r="A47" s="7" t="s">
        <v>41</v>
      </c>
      <c r="B47" s="7" t="s">
        <v>10</v>
      </c>
      <c r="C47" s="7" t="s">
        <v>16</v>
      </c>
      <c r="D47" s="8">
        <v>127603.8</v>
      </c>
      <c r="E47" s="8">
        <v>1600</v>
      </c>
      <c r="F47" s="8">
        <v>1600</v>
      </c>
    </row>
    <row r="48" spans="1:6" outlineLevel="1" x14ac:dyDescent="0.2">
      <c r="A48" s="7" t="s">
        <v>63</v>
      </c>
      <c r="B48" s="7" t="s">
        <v>10</v>
      </c>
      <c r="C48" s="7" t="s">
        <v>12</v>
      </c>
      <c r="D48" s="8">
        <v>228.4</v>
      </c>
      <c r="E48" s="8">
        <v>0</v>
      </c>
      <c r="F48" s="8">
        <v>0</v>
      </c>
    </row>
    <row r="49" spans="1:6" ht="24.6" customHeight="1" outlineLevel="1" x14ac:dyDescent="0.2">
      <c r="A49" s="7" t="s">
        <v>54</v>
      </c>
      <c r="B49" s="7"/>
      <c r="C49" s="7"/>
      <c r="D49" s="8">
        <v>0</v>
      </c>
      <c r="E49" s="12">
        <v>5898.7</v>
      </c>
      <c r="F49" s="12">
        <v>12410.4</v>
      </c>
    </row>
    <row r="50" spans="1:6" x14ac:dyDescent="0.2">
      <c r="A50" s="9" t="s">
        <v>42</v>
      </c>
      <c r="B50" s="9"/>
      <c r="C50" s="9"/>
      <c r="D50" s="10">
        <f>D7+D17+D19+D24+D29+D31+D37+D39+D41+D46+D15</f>
        <v>974761.9</v>
      </c>
      <c r="E50" s="10">
        <f>E7+E17+E19+E24+E29+E31+E37+E39+E41+E46+E15+E49</f>
        <v>667469.49999999977</v>
      </c>
      <c r="F50" s="10">
        <f>F7+F17+F19+F24+F29+F31+F37+F39+F41+F46+F15+F49</f>
        <v>767581.5</v>
      </c>
    </row>
    <row r="51" spans="1:6" ht="12.75" customHeight="1" x14ac:dyDescent="0.2">
      <c r="E51" s="11"/>
      <c r="F51" s="11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zoomScaleNormal="100" workbookViewId="0">
      <selection activeCell="Y32" sqref="Y32"/>
    </sheetView>
  </sheetViews>
  <sheetFormatPr defaultRowHeight="12.75" x14ac:dyDescent="0.2"/>
  <cols>
    <col min="2" max="15" width="9.28515625" bestFit="1" customWidth="1"/>
    <col min="16" max="16" width="11.5703125" customWidth="1"/>
    <col min="17" max="19" width="9.28515625" bestFit="1" customWidth="1"/>
    <col min="20" max="20" width="12" customWidth="1"/>
    <col min="21" max="21" width="11.85546875" customWidth="1"/>
    <col min="22" max="30" width="9.28515625" bestFit="1" customWidth="1"/>
    <col min="31" max="31" width="10.140625" bestFit="1" customWidth="1"/>
    <col min="32" max="32" width="12.28515625" customWidth="1"/>
  </cols>
  <sheetData>
    <row r="1" spans="1:32" s="13" customFormat="1" x14ac:dyDescent="0.2">
      <c r="A1" s="14"/>
      <c r="B1" s="14">
        <v>102</v>
      </c>
      <c r="C1" s="14">
        <v>103</v>
      </c>
      <c r="D1" s="14">
        <v>104</v>
      </c>
      <c r="E1" s="14">
        <v>105</v>
      </c>
      <c r="F1" s="14">
        <v>106</v>
      </c>
      <c r="G1" s="14">
        <v>203</v>
      </c>
      <c r="H1" s="14">
        <v>11</v>
      </c>
      <c r="I1" s="14">
        <v>113</v>
      </c>
      <c r="J1" s="14">
        <v>310</v>
      </c>
      <c r="K1" s="14">
        <v>405</v>
      </c>
      <c r="L1" s="14">
        <v>408</v>
      </c>
      <c r="M1" s="14">
        <v>409</v>
      </c>
      <c r="N1" s="14">
        <v>412</v>
      </c>
      <c r="O1" s="14">
        <v>501</v>
      </c>
      <c r="P1" s="14">
        <v>502</v>
      </c>
      <c r="Q1" s="14">
        <v>503</v>
      </c>
      <c r="R1" s="14">
        <v>505</v>
      </c>
      <c r="S1" s="14">
        <v>605</v>
      </c>
      <c r="T1" s="14">
        <v>701</v>
      </c>
      <c r="U1" s="14">
        <v>702</v>
      </c>
      <c r="V1" s="14">
        <v>703</v>
      </c>
      <c r="W1" s="14">
        <v>707</v>
      </c>
      <c r="X1" s="14">
        <v>709</v>
      </c>
      <c r="Y1" s="14">
        <v>801</v>
      </c>
      <c r="Z1" s="14">
        <v>909</v>
      </c>
      <c r="AA1" s="14">
        <v>1001</v>
      </c>
      <c r="AB1" s="14">
        <v>1003</v>
      </c>
      <c r="AC1" s="14">
        <v>1004</v>
      </c>
      <c r="AD1" s="14">
        <v>1006</v>
      </c>
      <c r="AE1" s="14">
        <v>1102</v>
      </c>
      <c r="AF1" s="14"/>
    </row>
    <row r="2" spans="1:32" x14ac:dyDescent="0.2">
      <c r="A2" s="18"/>
      <c r="B2" s="18">
        <v>2556.1</v>
      </c>
      <c r="C2" s="18"/>
      <c r="D2" s="18">
        <v>38484</v>
      </c>
      <c r="E2" s="18">
        <v>3.6</v>
      </c>
      <c r="F2" s="18"/>
      <c r="G2" s="18">
        <v>532.9</v>
      </c>
      <c r="H2" s="18">
        <v>1000</v>
      </c>
      <c r="I2" s="18">
        <v>11282</v>
      </c>
      <c r="J2" s="18">
        <v>550</v>
      </c>
      <c r="K2" s="18">
        <v>1151.5999999999999</v>
      </c>
      <c r="L2" s="18">
        <v>4645.3999999999996</v>
      </c>
      <c r="M2" s="18">
        <v>25794.400000000001</v>
      </c>
      <c r="N2" s="18">
        <v>10012.799999999999</v>
      </c>
      <c r="O2" s="18">
        <v>358.6</v>
      </c>
      <c r="P2" s="18">
        <v>148947.6</v>
      </c>
      <c r="Q2" s="18">
        <v>7089.3</v>
      </c>
      <c r="R2" s="18">
        <v>25895.4</v>
      </c>
      <c r="S2" s="18">
        <v>10</v>
      </c>
      <c r="T2" s="18"/>
      <c r="U2" s="18"/>
      <c r="V2" s="18"/>
      <c r="W2" s="18">
        <v>120</v>
      </c>
      <c r="X2" s="18">
        <v>611.9</v>
      </c>
      <c r="Y2" s="18">
        <v>647.79999999999995</v>
      </c>
      <c r="Z2" s="18">
        <v>751.9</v>
      </c>
      <c r="AA2" s="18">
        <v>4816.1000000000004</v>
      </c>
      <c r="AB2" s="18">
        <v>791.9</v>
      </c>
      <c r="AC2" s="18"/>
      <c r="AD2" s="18"/>
      <c r="AE2" s="18">
        <v>998.4</v>
      </c>
      <c r="AF2" s="23">
        <f t="shared" ref="AF2:AF9" si="0">SUM(B2:AE2)</f>
        <v>287051.70000000007</v>
      </c>
    </row>
    <row r="3" spans="1:32" x14ac:dyDescent="0.2">
      <c r="A3" s="18"/>
      <c r="B3" s="18"/>
      <c r="C3" s="18"/>
      <c r="D3" s="18"/>
      <c r="E3" s="18"/>
      <c r="F3" s="18"/>
      <c r="G3" s="18"/>
      <c r="H3" s="18"/>
      <c r="I3" s="18">
        <v>13785.1</v>
      </c>
      <c r="J3" s="18"/>
      <c r="K3" s="18"/>
      <c r="L3" s="18"/>
      <c r="M3" s="18"/>
      <c r="N3" s="18">
        <v>1636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>
        <v>5046.1000000000004</v>
      </c>
      <c r="AD3" s="18"/>
      <c r="AE3" s="18"/>
      <c r="AF3" s="23">
        <f t="shared" si="0"/>
        <v>20467.2</v>
      </c>
    </row>
    <row r="4" spans="1:32" x14ac:dyDescent="0.2">
      <c r="A4" s="18"/>
      <c r="B4" s="18"/>
      <c r="C4" s="18"/>
      <c r="D4" s="18"/>
      <c r="E4" s="18"/>
      <c r="F4" s="18">
        <v>9186.5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3">
        <f t="shared" si="0"/>
        <v>9186.5</v>
      </c>
    </row>
    <row r="5" spans="1:3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110505.60000000001</v>
      </c>
      <c r="U5" s="18">
        <v>295540.8</v>
      </c>
      <c r="V5" s="18">
        <v>18610.8</v>
      </c>
      <c r="W5" s="18">
        <v>2006.2</v>
      </c>
      <c r="X5" s="18">
        <v>7808.8</v>
      </c>
      <c r="Y5" s="18"/>
      <c r="Z5" s="18"/>
      <c r="AA5" s="18"/>
      <c r="AB5" s="18">
        <v>200</v>
      </c>
      <c r="AC5" s="18">
        <v>20763.8</v>
      </c>
      <c r="AD5" s="18">
        <v>1399.5</v>
      </c>
      <c r="AE5" s="18">
        <v>126833.8</v>
      </c>
      <c r="AF5" s="23">
        <f t="shared" si="0"/>
        <v>583669.30000000005</v>
      </c>
    </row>
    <row r="6" spans="1:32" x14ac:dyDescent="0.2">
      <c r="A6" s="18"/>
      <c r="B6" s="18"/>
      <c r="C6" s="18">
        <v>2426.6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3">
        <f t="shared" si="0"/>
        <v>2426.6</v>
      </c>
    </row>
    <row r="7" spans="1:32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>
        <v>12734.9</v>
      </c>
      <c r="W7" s="18"/>
      <c r="X7" s="18">
        <v>29151.5</v>
      </c>
      <c r="Y7" s="18">
        <v>28370</v>
      </c>
      <c r="Z7" s="18"/>
      <c r="AA7" s="18"/>
      <c r="AB7" s="18"/>
      <c r="AC7" s="18"/>
      <c r="AD7" s="18"/>
      <c r="AE7" s="18"/>
      <c r="AF7" s="23">
        <f t="shared" si="0"/>
        <v>70256.399999999994</v>
      </c>
    </row>
    <row r="8" spans="1:32" x14ac:dyDescent="0.2">
      <c r="A8" s="18"/>
      <c r="B8" s="18"/>
      <c r="C8" s="18"/>
      <c r="D8" s="18"/>
      <c r="E8" s="18"/>
      <c r="F8" s="18">
        <v>1557.1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3">
        <f t="shared" si="0"/>
        <v>1557.1</v>
      </c>
    </row>
    <row r="9" spans="1:32" s="15" customFormat="1" x14ac:dyDescent="0.2">
      <c r="A9" s="19"/>
      <c r="B9" s="19">
        <f>B2+B3+B4+B5+B6+B7+B8</f>
        <v>2556.1</v>
      </c>
      <c r="C9" s="19">
        <f t="shared" ref="C9:AE9" si="1">C2+C3+C4+C5+C6+C7+C8</f>
        <v>2426.6</v>
      </c>
      <c r="D9" s="19">
        <f t="shared" si="1"/>
        <v>38484</v>
      </c>
      <c r="E9" s="19">
        <f t="shared" si="1"/>
        <v>3.6</v>
      </c>
      <c r="F9" s="19">
        <f t="shared" si="1"/>
        <v>10743.6</v>
      </c>
      <c r="G9" s="19">
        <f t="shared" si="1"/>
        <v>532.9</v>
      </c>
      <c r="H9" s="19">
        <f t="shared" si="1"/>
        <v>1000</v>
      </c>
      <c r="I9" s="19">
        <f t="shared" si="1"/>
        <v>25067.1</v>
      </c>
      <c r="J9" s="19">
        <f t="shared" si="1"/>
        <v>550</v>
      </c>
      <c r="K9" s="19">
        <f t="shared" si="1"/>
        <v>1151.5999999999999</v>
      </c>
      <c r="L9" s="19">
        <f t="shared" si="1"/>
        <v>4645.3999999999996</v>
      </c>
      <c r="M9" s="19">
        <f t="shared" si="1"/>
        <v>25794.400000000001</v>
      </c>
      <c r="N9" s="19">
        <f t="shared" si="1"/>
        <v>11648.8</v>
      </c>
      <c r="O9" s="19">
        <f t="shared" si="1"/>
        <v>358.6</v>
      </c>
      <c r="P9" s="19">
        <f t="shared" si="1"/>
        <v>148947.6</v>
      </c>
      <c r="Q9" s="19">
        <f t="shared" si="1"/>
        <v>7089.3</v>
      </c>
      <c r="R9" s="19">
        <f t="shared" si="1"/>
        <v>25895.4</v>
      </c>
      <c r="S9" s="19">
        <f t="shared" si="1"/>
        <v>10</v>
      </c>
      <c r="T9" s="19">
        <f t="shared" si="1"/>
        <v>110505.60000000001</v>
      </c>
      <c r="U9" s="19">
        <f t="shared" si="1"/>
        <v>295540.8</v>
      </c>
      <c r="V9" s="19">
        <f t="shared" si="1"/>
        <v>31345.699999999997</v>
      </c>
      <c r="W9" s="19">
        <f t="shared" si="1"/>
        <v>2126.1999999999998</v>
      </c>
      <c r="X9" s="19">
        <f t="shared" si="1"/>
        <v>37572.199999999997</v>
      </c>
      <c r="Y9" s="19">
        <f t="shared" si="1"/>
        <v>29017.8</v>
      </c>
      <c r="Z9" s="19">
        <f t="shared" si="1"/>
        <v>751.9</v>
      </c>
      <c r="AA9" s="19">
        <f t="shared" si="1"/>
        <v>4816.1000000000004</v>
      </c>
      <c r="AB9" s="19">
        <f t="shared" si="1"/>
        <v>991.9</v>
      </c>
      <c r="AC9" s="19">
        <f t="shared" si="1"/>
        <v>25809.9</v>
      </c>
      <c r="AD9" s="19">
        <f t="shared" si="1"/>
        <v>1399.5</v>
      </c>
      <c r="AE9" s="19">
        <f t="shared" si="1"/>
        <v>127832.2</v>
      </c>
      <c r="AF9" s="19">
        <f t="shared" si="0"/>
        <v>974614.79999999981</v>
      </c>
    </row>
    <row r="10" spans="1:32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3.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3" customFormat="1" x14ac:dyDescent="0.2">
      <c r="A13" s="20"/>
      <c r="B13" s="20">
        <v>102</v>
      </c>
      <c r="C13" s="20">
        <v>103</v>
      </c>
      <c r="D13" s="20">
        <v>104</v>
      </c>
      <c r="E13" s="20">
        <v>105</v>
      </c>
      <c r="F13" s="20">
        <v>106</v>
      </c>
      <c r="G13" s="20">
        <v>203</v>
      </c>
      <c r="H13" s="20">
        <v>11</v>
      </c>
      <c r="I13" s="20">
        <v>113</v>
      </c>
      <c r="J13" s="20">
        <v>310</v>
      </c>
      <c r="K13" s="20">
        <v>405</v>
      </c>
      <c r="L13" s="20">
        <v>408</v>
      </c>
      <c r="M13" s="20">
        <v>409</v>
      </c>
      <c r="N13" s="20">
        <v>412</v>
      </c>
      <c r="O13" s="20">
        <v>501</v>
      </c>
      <c r="P13" s="20">
        <v>502</v>
      </c>
      <c r="Q13" s="20">
        <v>503</v>
      </c>
      <c r="R13" s="20">
        <v>505</v>
      </c>
      <c r="S13" s="20">
        <v>605</v>
      </c>
      <c r="T13" s="20">
        <v>701</v>
      </c>
      <c r="U13" s="20">
        <v>702</v>
      </c>
      <c r="V13" s="20">
        <v>703</v>
      </c>
      <c r="W13" s="20">
        <v>707</v>
      </c>
      <c r="X13" s="20">
        <v>709</v>
      </c>
      <c r="Y13" s="20">
        <v>801</v>
      </c>
      <c r="Z13" s="20">
        <v>909</v>
      </c>
      <c r="AA13" s="20">
        <v>1001</v>
      </c>
      <c r="AB13" s="20">
        <v>1003</v>
      </c>
      <c r="AC13" s="20">
        <v>1004</v>
      </c>
      <c r="AD13" s="20">
        <v>1006</v>
      </c>
      <c r="AE13" s="20">
        <v>1102</v>
      </c>
      <c r="AF13" s="20"/>
    </row>
    <row r="14" spans="1:32" x14ac:dyDescent="0.2">
      <c r="A14" s="18"/>
      <c r="B14" s="18">
        <v>2556.1</v>
      </c>
      <c r="C14" s="18"/>
      <c r="D14" s="18">
        <v>38484</v>
      </c>
      <c r="E14" s="18">
        <v>3.9</v>
      </c>
      <c r="F14" s="18"/>
      <c r="G14" s="18">
        <v>552.20000000000005</v>
      </c>
      <c r="H14" s="18">
        <v>1000</v>
      </c>
      <c r="I14" s="18">
        <v>10972</v>
      </c>
      <c r="J14" s="18">
        <v>550</v>
      </c>
      <c r="K14" s="18">
        <v>1676.2</v>
      </c>
      <c r="L14" s="18">
        <v>3000</v>
      </c>
      <c r="M14" s="18">
        <v>17174.400000000001</v>
      </c>
      <c r="N14" s="18">
        <v>9131.7999999999993</v>
      </c>
      <c r="O14" s="18">
        <v>358.6</v>
      </c>
      <c r="P14" s="18">
        <v>15398.4</v>
      </c>
      <c r="Q14" s="18">
        <v>7160.4</v>
      </c>
      <c r="R14" s="18">
        <v>14741.7</v>
      </c>
      <c r="S14" s="18">
        <v>10</v>
      </c>
      <c r="T14" s="18"/>
      <c r="U14" s="18"/>
      <c r="V14" s="18"/>
      <c r="W14" s="18">
        <v>120</v>
      </c>
      <c r="X14" s="18">
        <v>611.9</v>
      </c>
      <c r="Y14" s="18"/>
      <c r="Z14" s="18">
        <v>751.9</v>
      </c>
      <c r="AA14" s="18">
        <v>4816.1000000000004</v>
      </c>
      <c r="AB14" s="18">
        <v>807.3</v>
      </c>
      <c r="AC14" s="18"/>
      <c r="AD14" s="18"/>
      <c r="AE14" s="18">
        <v>770</v>
      </c>
      <c r="AF14" s="18">
        <f t="shared" ref="AF14:AF20" si="2">SUM(B14:AE14)</f>
        <v>130646.89999999998</v>
      </c>
    </row>
    <row r="15" spans="1:32" x14ac:dyDescent="0.2">
      <c r="A15" s="18"/>
      <c r="B15" s="18"/>
      <c r="C15" s="18"/>
      <c r="D15" s="18"/>
      <c r="E15" s="18"/>
      <c r="F15" s="18"/>
      <c r="G15" s="18"/>
      <c r="H15" s="18"/>
      <c r="I15" s="18">
        <v>13785.1</v>
      </c>
      <c r="J15" s="18"/>
      <c r="K15" s="18"/>
      <c r="L15" s="18"/>
      <c r="M15" s="18"/>
      <c r="N15" s="18">
        <v>1636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5046.1000000000004</v>
      </c>
      <c r="AD15" s="18"/>
      <c r="AE15" s="18"/>
      <c r="AF15" s="18">
        <f t="shared" si="2"/>
        <v>20467.2</v>
      </c>
    </row>
    <row r="16" spans="1:32" x14ac:dyDescent="0.2">
      <c r="A16" s="18"/>
      <c r="B16" s="18"/>
      <c r="C16" s="18"/>
      <c r="D16" s="18"/>
      <c r="E16" s="18"/>
      <c r="F16" s="18">
        <v>9186.5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f t="shared" si="2"/>
        <v>9186.5</v>
      </c>
    </row>
    <row r="17" spans="1:32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>
        <v>103133.9</v>
      </c>
      <c r="U17" s="18">
        <v>274266.3</v>
      </c>
      <c r="V17" s="18">
        <v>19391</v>
      </c>
      <c r="W17" s="18">
        <v>2252.9</v>
      </c>
      <c r="X17" s="18">
        <v>7808.8</v>
      </c>
      <c r="Y17" s="18"/>
      <c r="Z17" s="18"/>
      <c r="AA17" s="18"/>
      <c r="AB17" s="18">
        <v>200</v>
      </c>
      <c r="AC17" s="18">
        <v>21260.6</v>
      </c>
      <c r="AD17" s="18">
        <v>1399.5</v>
      </c>
      <c r="AE17" s="18">
        <v>830</v>
      </c>
      <c r="AF17" s="18">
        <f t="shared" si="2"/>
        <v>430542.99999999994</v>
      </c>
    </row>
    <row r="18" spans="1:32" x14ac:dyDescent="0.2">
      <c r="A18" s="18"/>
      <c r="B18" s="18"/>
      <c r="C18" s="18">
        <v>2426.6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>
        <f t="shared" si="2"/>
        <v>2426.6</v>
      </c>
    </row>
    <row r="19" spans="1:32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>
        <v>13978.8</v>
      </c>
      <c r="W19" s="18"/>
      <c r="X19" s="18">
        <v>27651.5</v>
      </c>
      <c r="Y19" s="18">
        <v>24119.7</v>
      </c>
      <c r="Z19" s="18"/>
      <c r="AA19" s="18"/>
      <c r="AB19" s="18"/>
      <c r="AC19" s="18"/>
      <c r="AD19" s="18"/>
      <c r="AE19" s="18"/>
      <c r="AF19" s="18">
        <f t="shared" si="2"/>
        <v>65750</v>
      </c>
    </row>
    <row r="20" spans="1:32" x14ac:dyDescent="0.2">
      <c r="A20" s="18"/>
      <c r="B20" s="18"/>
      <c r="C20" s="18"/>
      <c r="D20" s="18"/>
      <c r="E20" s="18"/>
      <c r="F20" s="18">
        <v>1557.1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f t="shared" si="2"/>
        <v>1557.1</v>
      </c>
    </row>
    <row r="21" spans="1:32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v>5873.2</v>
      </c>
    </row>
    <row r="22" spans="1:32" s="15" customFormat="1" x14ac:dyDescent="0.2">
      <c r="A22" s="19"/>
      <c r="B22" s="19">
        <f>B14+B15+B16+B17+B18+B19+B20</f>
        <v>2556.1</v>
      </c>
      <c r="C22" s="19">
        <f t="shared" ref="C22:AE22" si="3">C14+C15+C16+C17+C18+C19+C20</f>
        <v>2426.6</v>
      </c>
      <c r="D22" s="19">
        <f t="shared" si="3"/>
        <v>38484</v>
      </c>
      <c r="E22" s="19">
        <f t="shared" si="3"/>
        <v>3.9</v>
      </c>
      <c r="F22" s="19">
        <f t="shared" si="3"/>
        <v>10743.6</v>
      </c>
      <c r="G22" s="19">
        <f t="shared" si="3"/>
        <v>552.20000000000005</v>
      </c>
      <c r="H22" s="19">
        <f t="shared" si="3"/>
        <v>1000</v>
      </c>
      <c r="I22" s="19">
        <f t="shared" si="3"/>
        <v>24757.1</v>
      </c>
      <c r="J22" s="19">
        <f t="shared" si="3"/>
        <v>550</v>
      </c>
      <c r="K22" s="19">
        <f t="shared" si="3"/>
        <v>1676.2</v>
      </c>
      <c r="L22" s="19">
        <f t="shared" si="3"/>
        <v>3000</v>
      </c>
      <c r="M22" s="19">
        <f t="shared" si="3"/>
        <v>17174.400000000001</v>
      </c>
      <c r="N22" s="19">
        <f t="shared" si="3"/>
        <v>10767.8</v>
      </c>
      <c r="O22" s="19">
        <f t="shared" si="3"/>
        <v>358.6</v>
      </c>
      <c r="P22" s="19">
        <f t="shared" si="3"/>
        <v>15398.4</v>
      </c>
      <c r="Q22" s="19">
        <f t="shared" si="3"/>
        <v>7160.4</v>
      </c>
      <c r="R22" s="19">
        <f t="shared" si="3"/>
        <v>14741.7</v>
      </c>
      <c r="S22" s="19">
        <f t="shared" si="3"/>
        <v>10</v>
      </c>
      <c r="T22" s="19">
        <f t="shared" si="3"/>
        <v>103133.9</v>
      </c>
      <c r="U22" s="19">
        <f t="shared" si="3"/>
        <v>274266.3</v>
      </c>
      <c r="V22" s="19">
        <f t="shared" si="3"/>
        <v>33369.800000000003</v>
      </c>
      <c r="W22" s="19">
        <f t="shared" si="3"/>
        <v>2372.9</v>
      </c>
      <c r="X22" s="19">
        <f t="shared" si="3"/>
        <v>36072.199999999997</v>
      </c>
      <c r="Y22" s="19">
        <f t="shared" si="3"/>
        <v>24119.7</v>
      </c>
      <c r="Z22" s="19">
        <f t="shared" si="3"/>
        <v>751.9</v>
      </c>
      <c r="AA22" s="19">
        <f t="shared" si="3"/>
        <v>4816.1000000000004</v>
      </c>
      <c r="AB22" s="19">
        <f t="shared" si="3"/>
        <v>1007.3</v>
      </c>
      <c r="AC22" s="19">
        <f t="shared" si="3"/>
        <v>26306.699999999997</v>
      </c>
      <c r="AD22" s="19">
        <f t="shared" si="3"/>
        <v>1399.5</v>
      </c>
      <c r="AE22" s="19">
        <f t="shared" si="3"/>
        <v>1600</v>
      </c>
      <c r="AF22" s="19">
        <f>SUM(AF14:AF21)</f>
        <v>666450.49999999977</v>
      </c>
    </row>
    <row r="23" spans="1:32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3" customFormat="1" x14ac:dyDescent="0.2">
      <c r="A25" s="20"/>
      <c r="B25" s="20">
        <v>102</v>
      </c>
      <c r="C25" s="20">
        <v>103</v>
      </c>
      <c r="D25" s="20">
        <v>104</v>
      </c>
      <c r="E25" s="20">
        <v>105</v>
      </c>
      <c r="F25" s="20">
        <v>106</v>
      </c>
      <c r="G25" s="20">
        <v>203</v>
      </c>
      <c r="H25" s="20">
        <v>11</v>
      </c>
      <c r="I25" s="20">
        <v>113</v>
      </c>
      <c r="J25" s="20">
        <v>310</v>
      </c>
      <c r="K25" s="20">
        <v>405</v>
      </c>
      <c r="L25" s="20">
        <v>408</v>
      </c>
      <c r="M25" s="20">
        <v>409</v>
      </c>
      <c r="N25" s="20">
        <v>412</v>
      </c>
      <c r="O25" s="20">
        <v>501</v>
      </c>
      <c r="P25" s="20">
        <v>502</v>
      </c>
      <c r="Q25" s="20">
        <v>503</v>
      </c>
      <c r="R25" s="20">
        <v>505</v>
      </c>
      <c r="S25" s="20">
        <v>605</v>
      </c>
      <c r="T25" s="20">
        <v>701</v>
      </c>
      <c r="U25" s="20">
        <v>702</v>
      </c>
      <c r="V25" s="20">
        <v>703</v>
      </c>
      <c r="W25" s="20">
        <v>707</v>
      </c>
      <c r="X25" s="20">
        <v>709</v>
      </c>
      <c r="Y25" s="20">
        <v>801</v>
      </c>
      <c r="Z25" s="20">
        <v>909</v>
      </c>
      <c r="AA25" s="20">
        <v>1001</v>
      </c>
      <c r="AB25" s="20">
        <v>1003</v>
      </c>
      <c r="AC25" s="20">
        <v>1004</v>
      </c>
      <c r="AD25" s="20">
        <v>1006</v>
      </c>
      <c r="AE25" s="20">
        <v>1102</v>
      </c>
      <c r="AF25" s="20"/>
    </row>
    <row r="26" spans="1:32" x14ac:dyDescent="0.2">
      <c r="A26" s="18"/>
      <c r="B26" s="18">
        <v>2556.1</v>
      </c>
      <c r="C26" s="18"/>
      <c r="D26" s="18">
        <v>38484</v>
      </c>
      <c r="E26" s="18">
        <v>0</v>
      </c>
      <c r="F26" s="18"/>
      <c r="G26" s="18">
        <v>0</v>
      </c>
      <c r="H26" s="18">
        <v>1000</v>
      </c>
      <c r="I26" s="18">
        <v>10972</v>
      </c>
      <c r="J26" s="18">
        <v>550</v>
      </c>
      <c r="K26" s="18">
        <v>1602.2</v>
      </c>
      <c r="L26" s="18">
        <v>3000</v>
      </c>
      <c r="M26" s="18">
        <v>17193.400000000001</v>
      </c>
      <c r="N26" s="18">
        <v>131.80000000000001</v>
      </c>
      <c r="O26" s="18">
        <v>358.6</v>
      </c>
      <c r="P26" s="18">
        <v>16308.9</v>
      </c>
      <c r="Q26" s="18">
        <v>2105</v>
      </c>
      <c r="R26" s="18">
        <v>46285.5</v>
      </c>
      <c r="S26" s="18">
        <v>10</v>
      </c>
      <c r="T26" s="18"/>
      <c r="U26" s="18"/>
      <c r="V26" s="18"/>
      <c r="W26" s="18">
        <v>120</v>
      </c>
      <c r="X26" s="18">
        <v>611.9</v>
      </c>
      <c r="Y26" s="18"/>
      <c r="Z26" s="18">
        <v>751.9</v>
      </c>
      <c r="AA26" s="18">
        <v>4816.1000000000004</v>
      </c>
      <c r="AB26" s="18">
        <v>495</v>
      </c>
      <c r="AC26" s="18"/>
      <c r="AD26" s="18"/>
      <c r="AE26" s="18">
        <v>770</v>
      </c>
      <c r="AF26" s="23">
        <f t="shared" ref="AF26:AF32" si="4">SUM(B26:AE26)</f>
        <v>148122.4</v>
      </c>
    </row>
    <row r="27" spans="1:32" x14ac:dyDescent="0.2">
      <c r="A27" s="18"/>
      <c r="B27" s="18"/>
      <c r="C27" s="18"/>
      <c r="D27" s="18"/>
      <c r="E27" s="18"/>
      <c r="F27" s="18"/>
      <c r="G27" s="18"/>
      <c r="H27" s="18"/>
      <c r="I27" s="18">
        <v>13785.1</v>
      </c>
      <c r="J27" s="18"/>
      <c r="K27" s="18"/>
      <c r="L27" s="18"/>
      <c r="M27" s="18"/>
      <c r="N27" s="18">
        <v>1636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1261.5</v>
      </c>
      <c r="AD27" s="18"/>
      <c r="AE27" s="18"/>
      <c r="AF27" s="23">
        <f t="shared" si="4"/>
        <v>16682.599999999999</v>
      </c>
    </row>
    <row r="28" spans="1:32" x14ac:dyDescent="0.2">
      <c r="A28" s="18"/>
      <c r="B28" s="18"/>
      <c r="C28" s="18"/>
      <c r="D28" s="18"/>
      <c r="E28" s="18"/>
      <c r="F28" s="18">
        <v>9186.5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3">
        <f t="shared" si="4"/>
        <v>9186.5</v>
      </c>
    </row>
    <row r="29" spans="1:32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126982.7</v>
      </c>
      <c r="U29" s="18">
        <v>304257.09999999998</v>
      </c>
      <c r="V29" s="18">
        <v>21746.799999999999</v>
      </c>
      <c r="W29" s="18">
        <v>2252.9</v>
      </c>
      <c r="X29" s="18">
        <v>7808.8</v>
      </c>
      <c r="Y29" s="18"/>
      <c r="Z29" s="18"/>
      <c r="AA29" s="18"/>
      <c r="AB29" s="18">
        <v>200</v>
      </c>
      <c r="AC29" s="18">
        <v>21625.5</v>
      </c>
      <c r="AD29" s="18">
        <v>1399.5</v>
      </c>
      <c r="AE29" s="18">
        <v>830</v>
      </c>
      <c r="AF29" s="23">
        <f t="shared" si="4"/>
        <v>487103.3</v>
      </c>
    </row>
    <row r="30" spans="1:32" x14ac:dyDescent="0.2">
      <c r="A30" s="18"/>
      <c r="B30" s="18"/>
      <c r="C30" s="18">
        <v>2426.6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3">
        <f t="shared" si="4"/>
        <v>2426.6</v>
      </c>
    </row>
    <row r="31" spans="1:32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14978.8</v>
      </c>
      <c r="W31" s="18"/>
      <c r="X31" s="18">
        <v>30151.5</v>
      </c>
      <c r="Y31" s="18">
        <v>43119.7</v>
      </c>
      <c r="Z31" s="18"/>
      <c r="AA31" s="18"/>
      <c r="AB31" s="18"/>
      <c r="AC31" s="18"/>
      <c r="AD31" s="18"/>
      <c r="AE31" s="18"/>
      <c r="AF31" s="23">
        <f t="shared" si="4"/>
        <v>88250</v>
      </c>
    </row>
    <row r="32" spans="1:32" x14ac:dyDescent="0.2">
      <c r="A32" s="18"/>
      <c r="B32" s="18"/>
      <c r="C32" s="18"/>
      <c r="D32" s="18"/>
      <c r="E32" s="18"/>
      <c r="F32" s="18">
        <v>1557.1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3">
        <f t="shared" si="4"/>
        <v>1557.1</v>
      </c>
    </row>
    <row r="33" spans="1:32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>
        <v>12313.5</v>
      </c>
    </row>
    <row r="34" spans="1:32" s="15" customFormat="1" x14ac:dyDescent="0.2">
      <c r="A34" s="19"/>
      <c r="B34" s="19">
        <f>B26+B27+B28+B29+B30+B31+B33</f>
        <v>2556.1</v>
      </c>
      <c r="C34" s="19">
        <f t="shared" ref="C34:AE34" si="5">C26+C27+C28+C29+C30+C31+C33</f>
        <v>2426.6</v>
      </c>
      <c r="D34" s="19">
        <f t="shared" si="5"/>
        <v>38484</v>
      </c>
      <c r="E34" s="19">
        <f t="shared" si="5"/>
        <v>0</v>
      </c>
      <c r="F34" s="19">
        <f t="shared" si="5"/>
        <v>9186.5</v>
      </c>
      <c r="G34" s="19">
        <f t="shared" si="5"/>
        <v>0</v>
      </c>
      <c r="H34" s="19">
        <f t="shared" si="5"/>
        <v>1000</v>
      </c>
      <c r="I34" s="19">
        <f t="shared" si="5"/>
        <v>24757.1</v>
      </c>
      <c r="J34" s="19">
        <f t="shared" si="5"/>
        <v>550</v>
      </c>
      <c r="K34" s="19">
        <f t="shared" si="5"/>
        <v>1602.2</v>
      </c>
      <c r="L34" s="19">
        <f t="shared" si="5"/>
        <v>3000</v>
      </c>
      <c r="M34" s="19">
        <f t="shared" si="5"/>
        <v>17193.400000000001</v>
      </c>
      <c r="N34" s="19">
        <f t="shared" si="5"/>
        <v>1767.8</v>
      </c>
      <c r="O34" s="19">
        <f t="shared" si="5"/>
        <v>358.6</v>
      </c>
      <c r="P34" s="19">
        <f t="shared" si="5"/>
        <v>16308.9</v>
      </c>
      <c r="Q34" s="19">
        <f t="shared" si="5"/>
        <v>2105</v>
      </c>
      <c r="R34" s="19">
        <f t="shared" si="5"/>
        <v>46285.5</v>
      </c>
      <c r="S34" s="19">
        <f t="shared" si="5"/>
        <v>10</v>
      </c>
      <c r="T34" s="19">
        <f t="shared" si="5"/>
        <v>126982.7</v>
      </c>
      <c r="U34" s="19">
        <f t="shared" si="5"/>
        <v>304257.09999999998</v>
      </c>
      <c r="V34" s="19">
        <f t="shared" si="5"/>
        <v>36725.599999999999</v>
      </c>
      <c r="W34" s="19">
        <f t="shared" si="5"/>
        <v>2372.9</v>
      </c>
      <c r="X34" s="19">
        <f t="shared" si="5"/>
        <v>38572.199999999997</v>
      </c>
      <c r="Y34" s="19">
        <f t="shared" si="5"/>
        <v>43119.7</v>
      </c>
      <c r="Z34" s="19">
        <f t="shared" si="5"/>
        <v>751.9</v>
      </c>
      <c r="AA34" s="19">
        <f t="shared" si="5"/>
        <v>4816.1000000000004</v>
      </c>
      <c r="AB34" s="19">
        <f t="shared" si="5"/>
        <v>695</v>
      </c>
      <c r="AC34" s="19">
        <f t="shared" si="5"/>
        <v>22887</v>
      </c>
      <c r="AD34" s="19">
        <f t="shared" si="5"/>
        <v>1399.5</v>
      </c>
      <c r="AE34" s="19">
        <f t="shared" si="5"/>
        <v>1600</v>
      </c>
      <c r="AF34" s="19">
        <f>SUM(AF26:AF33)</f>
        <v>765642</v>
      </c>
    </row>
    <row r="35" spans="1:32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</row>
    <row r="36" spans="1:32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</sheetData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topLeftCell="A16" zoomScaleNormal="100" workbookViewId="0">
      <selection activeCell="Q40" sqref="Q40"/>
    </sheetView>
  </sheetViews>
  <sheetFormatPr defaultRowHeight="12.75" x14ac:dyDescent="0.2"/>
  <cols>
    <col min="5" max="5" width="10.5703125" customWidth="1"/>
  </cols>
  <sheetData>
    <row r="2" spans="2:12" x14ac:dyDescent="0.2">
      <c r="B2">
        <v>100</v>
      </c>
      <c r="D2">
        <v>200</v>
      </c>
      <c r="F2">
        <v>600</v>
      </c>
      <c r="H2">
        <v>800</v>
      </c>
      <c r="J2">
        <v>300</v>
      </c>
      <c r="L2">
        <v>400</v>
      </c>
    </row>
    <row r="3" spans="2:12" x14ac:dyDescent="0.2">
      <c r="B3">
        <v>11333.4</v>
      </c>
      <c r="C3">
        <v>11333.4</v>
      </c>
      <c r="E3">
        <v>50</v>
      </c>
      <c r="G3">
        <v>7817.6</v>
      </c>
      <c r="J3">
        <v>90</v>
      </c>
    </row>
    <row r="4" spans="2:12" x14ac:dyDescent="0.2">
      <c r="B4">
        <v>7723</v>
      </c>
      <c r="C4">
        <v>7723</v>
      </c>
      <c r="E4">
        <v>161</v>
      </c>
      <c r="G4">
        <v>950</v>
      </c>
      <c r="J4">
        <v>5</v>
      </c>
    </row>
    <row r="5" spans="2:12" x14ac:dyDescent="0.2">
      <c r="B5">
        <v>16331.2</v>
      </c>
      <c r="C5">
        <v>16331.2</v>
      </c>
      <c r="E5">
        <v>500</v>
      </c>
      <c r="G5">
        <v>300</v>
      </c>
      <c r="J5">
        <v>30</v>
      </c>
    </row>
    <row r="6" spans="2:12" x14ac:dyDescent="0.2">
      <c r="B6">
        <v>27609.4</v>
      </c>
      <c r="C6">
        <v>27609.4</v>
      </c>
      <c r="E6">
        <v>250</v>
      </c>
      <c r="G6">
        <v>100</v>
      </c>
      <c r="J6">
        <v>2279.1</v>
      </c>
    </row>
    <row r="7" spans="2:12" x14ac:dyDescent="0.2">
      <c r="C7">
        <v>30223.4</v>
      </c>
      <c r="E7">
        <v>44.9</v>
      </c>
      <c r="G7">
        <v>600</v>
      </c>
      <c r="J7">
        <v>137.4</v>
      </c>
    </row>
    <row r="8" spans="2:12" x14ac:dyDescent="0.2">
      <c r="C8">
        <v>12044.6</v>
      </c>
      <c r="E8">
        <v>900</v>
      </c>
      <c r="G8">
        <v>928.7</v>
      </c>
      <c r="J8">
        <v>6511</v>
      </c>
    </row>
    <row r="9" spans="2:12" x14ac:dyDescent="0.2">
      <c r="C9">
        <v>8007.6</v>
      </c>
      <c r="E9">
        <v>300</v>
      </c>
      <c r="G9">
        <v>200</v>
      </c>
      <c r="J9">
        <v>11576.2</v>
      </c>
    </row>
    <row r="10" spans="2:12" x14ac:dyDescent="0.2">
      <c r="C10">
        <v>5</v>
      </c>
      <c r="E10">
        <v>280</v>
      </c>
      <c r="G10">
        <v>400</v>
      </c>
      <c r="J10">
        <v>140</v>
      </c>
    </row>
    <row r="11" spans="2:12" x14ac:dyDescent="0.2">
      <c r="C11">
        <v>31677.5</v>
      </c>
      <c r="E11">
        <v>5</v>
      </c>
      <c r="G11">
        <v>20</v>
      </c>
      <c r="J11">
        <v>90</v>
      </c>
    </row>
    <row r="12" spans="2:12" x14ac:dyDescent="0.2">
      <c r="C12">
        <v>13665.2</v>
      </c>
      <c r="E12">
        <v>105</v>
      </c>
      <c r="G12">
        <v>1069.5999999999999</v>
      </c>
      <c r="J12">
        <v>5161.1000000000004</v>
      </c>
    </row>
    <row r="13" spans="2:12" x14ac:dyDescent="0.2">
      <c r="C13">
        <v>567</v>
      </c>
      <c r="E13">
        <v>5</v>
      </c>
      <c r="G13">
        <v>100</v>
      </c>
    </row>
    <row r="14" spans="2:12" x14ac:dyDescent="0.2">
      <c r="C14">
        <v>567</v>
      </c>
      <c r="E14">
        <v>5</v>
      </c>
      <c r="G14">
        <v>300</v>
      </c>
    </row>
    <row r="15" spans="2:12" x14ac:dyDescent="0.2">
      <c r="C15">
        <v>377.3</v>
      </c>
      <c r="E15">
        <v>10</v>
      </c>
      <c r="G15">
        <v>29275.7</v>
      </c>
    </row>
    <row r="16" spans="2:12" x14ac:dyDescent="0.2">
      <c r="C16">
        <v>4842.7</v>
      </c>
      <c r="E16">
        <v>10</v>
      </c>
      <c r="G16">
        <v>25</v>
      </c>
    </row>
    <row r="17" spans="3:7" x14ac:dyDescent="0.2">
      <c r="C17">
        <v>1487.9</v>
      </c>
      <c r="E17">
        <v>700</v>
      </c>
      <c r="G17">
        <v>500</v>
      </c>
    </row>
    <row r="18" spans="3:7" x14ac:dyDescent="0.2">
      <c r="C18">
        <v>11.2</v>
      </c>
      <c r="E18">
        <v>15</v>
      </c>
      <c r="G18">
        <v>100</v>
      </c>
    </row>
    <row r="19" spans="3:7" x14ac:dyDescent="0.2">
      <c r="C19">
        <v>21032.7</v>
      </c>
      <c r="E19">
        <v>268.10000000000002</v>
      </c>
      <c r="G19">
        <v>25</v>
      </c>
    </row>
    <row r="20" spans="3:7" x14ac:dyDescent="0.2">
      <c r="E20">
        <v>32.200000000000003</v>
      </c>
      <c r="G20">
        <v>1750</v>
      </c>
    </row>
    <row r="21" spans="3:7" x14ac:dyDescent="0.2">
      <c r="E21">
        <v>115</v>
      </c>
      <c r="G21">
        <v>25</v>
      </c>
    </row>
    <row r="22" spans="3:7" x14ac:dyDescent="0.2">
      <c r="E22">
        <v>6298.7</v>
      </c>
      <c r="G22">
        <v>500</v>
      </c>
    </row>
    <row r="23" spans="3:7" x14ac:dyDescent="0.2">
      <c r="E23">
        <v>20</v>
      </c>
      <c r="G23">
        <v>414.3</v>
      </c>
    </row>
    <row r="24" spans="3:7" x14ac:dyDescent="0.2">
      <c r="E24">
        <v>140</v>
      </c>
      <c r="G24">
        <v>60</v>
      </c>
    </row>
    <row r="25" spans="3:7" x14ac:dyDescent="0.2">
      <c r="E25">
        <v>50</v>
      </c>
      <c r="G25">
        <v>170</v>
      </c>
    </row>
    <row r="26" spans="3:7" x14ac:dyDescent="0.2">
      <c r="E26">
        <v>10</v>
      </c>
      <c r="G26">
        <v>60</v>
      </c>
    </row>
    <row r="27" spans="3:7" x14ac:dyDescent="0.2">
      <c r="E27">
        <v>10</v>
      </c>
      <c r="G27">
        <v>127.8</v>
      </c>
    </row>
    <row r="28" spans="3:7" x14ac:dyDescent="0.2">
      <c r="E28">
        <v>853.9</v>
      </c>
      <c r="G28">
        <v>14478.7</v>
      </c>
    </row>
    <row r="29" spans="3:7" x14ac:dyDescent="0.2">
      <c r="E29">
        <v>8274.7000000000007</v>
      </c>
      <c r="G29">
        <v>28239.200000000001</v>
      </c>
    </row>
    <row r="30" spans="3:7" x14ac:dyDescent="0.2">
      <c r="E30">
        <v>2631</v>
      </c>
      <c r="G30">
        <v>1647.6</v>
      </c>
    </row>
    <row r="31" spans="3:7" x14ac:dyDescent="0.2">
      <c r="E31">
        <v>406</v>
      </c>
      <c r="G31">
        <v>4500</v>
      </c>
    </row>
    <row r="32" spans="3:7" x14ac:dyDescent="0.2">
      <c r="E32">
        <v>2506.1999999999998</v>
      </c>
      <c r="G32">
        <v>450</v>
      </c>
    </row>
    <row r="33" spans="5:7" x14ac:dyDescent="0.2">
      <c r="E33">
        <v>390</v>
      </c>
      <c r="G33">
        <v>5027.2</v>
      </c>
    </row>
    <row r="34" spans="5:7" x14ac:dyDescent="0.2">
      <c r="E34">
        <v>56.7</v>
      </c>
      <c r="G34">
        <v>100</v>
      </c>
    </row>
    <row r="35" spans="5:7" x14ac:dyDescent="0.2">
      <c r="E35">
        <v>80</v>
      </c>
      <c r="G35">
        <v>300</v>
      </c>
    </row>
    <row r="36" spans="5:7" x14ac:dyDescent="0.2">
      <c r="E36">
        <v>2300</v>
      </c>
      <c r="G36">
        <v>232413.3</v>
      </c>
    </row>
    <row r="37" spans="5:7" x14ac:dyDescent="0.2">
      <c r="E37">
        <v>5268</v>
      </c>
      <c r="G37">
        <v>5946.5</v>
      </c>
    </row>
    <row r="38" spans="5:7" x14ac:dyDescent="0.2">
      <c r="E38">
        <v>3395.6</v>
      </c>
    </row>
    <row r="39" spans="5:7" x14ac:dyDescent="0.2">
      <c r="E39">
        <v>649.5</v>
      </c>
    </row>
    <row r="40" spans="5:7" x14ac:dyDescent="0.2">
      <c r="E40">
        <v>44.9</v>
      </c>
    </row>
    <row r="41" spans="5:7" x14ac:dyDescent="0.2">
      <c r="E41">
        <v>44.9</v>
      </c>
    </row>
    <row r="42" spans="5:7" x14ac:dyDescent="0.2">
      <c r="E42">
        <v>73.8</v>
      </c>
    </row>
    <row r="43" spans="5:7" x14ac:dyDescent="0.2">
      <c r="E43">
        <v>368.8</v>
      </c>
    </row>
    <row r="44" spans="5:7" x14ac:dyDescent="0.2">
      <c r="E44">
        <v>28</v>
      </c>
    </row>
    <row r="45" spans="5:7" x14ac:dyDescent="0.2">
      <c r="E45">
        <v>25.8</v>
      </c>
    </row>
    <row r="46" spans="5:7" x14ac:dyDescent="0.2">
      <c r="E46">
        <v>0.2</v>
      </c>
    </row>
    <row r="47" spans="5:7" x14ac:dyDescent="0.2">
      <c r="E47">
        <v>1978.1</v>
      </c>
    </row>
    <row r="58" spans="2:10" x14ac:dyDescent="0.2">
      <c r="B58">
        <f>SUM(B3:B57)</f>
        <v>62997.000000000007</v>
      </c>
      <c r="C58">
        <f>SUM(C3:C57)</f>
        <v>187506.10000000006</v>
      </c>
      <c r="D58">
        <f t="shared" ref="D58:J58" si="0">SUM(D3:D57)</f>
        <v>0</v>
      </c>
      <c r="E58">
        <f t="shared" si="0"/>
        <v>39661.000000000007</v>
      </c>
      <c r="F58">
        <f t="shared" si="0"/>
        <v>0</v>
      </c>
      <c r="G58">
        <f t="shared" si="0"/>
        <v>338921.2</v>
      </c>
      <c r="H58">
        <f t="shared" si="0"/>
        <v>0</v>
      </c>
      <c r="J58">
        <f t="shared" si="0"/>
        <v>26019.800000000003</v>
      </c>
    </row>
    <row r="61" spans="2:10" x14ac:dyDescent="0.2">
      <c r="D61">
        <f>B58+D58+F58+H58+J58</f>
        <v>89016.800000000017</v>
      </c>
    </row>
  </sheetData>
  <pageMargins left="0.7" right="0.7" top="0.75" bottom="0.75" header="0.3" footer="0.3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rep:2.44.0.80</dc:description>
  <cp:lastModifiedBy>Admin</cp:lastModifiedBy>
  <cp:lastPrinted>2022-10-27T00:04:26Z</cp:lastPrinted>
  <dcterms:created xsi:type="dcterms:W3CDTF">2018-02-01T05:10:59Z</dcterms:created>
  <dcterms:modified xsi:type="dcterms:W3CDTF">2022-10-31T05:47:56Z</dcterms:modified>
</cp:coreProperties>
</file>