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собств+безв" sheetId="15" r:id="rId1"/>
  </sheets>
  <definedNames>
    <definedName name="_xlnm.Print_Area" localSheetId="0">'собств+безв'!$A$1:$I$725</definedName>
  </definedNames>
  <calcPr calcId="145621"/>
</workbook>
</file>

<file path=xl/calcChain.xml><?xml version="1.0" encoding="utf-8"?>
<calcChain xmlns="http://schemas.openxmlformats.org/spreadsheetml/2006/main">
  <c r="G182" i="15" l="1"/>
  <c r="H689" i="15" l="1"/>
  <c r="I689" i="15"/>
  <c r="G689" i="15"/>
  <c r="I692" i="15"/>
  <c r="H692" i="15"/>
  <c r="G692" i="15"/>
  <c r="H622" i="15"/>
  <c r="H621" i="15" s="1"/>
  <c r="H623" i="15"/>
  <c r="H624" i="15"/>
  <c r="G625" i="15"/>
  <c r="G624" i="15" s="1"/>
  <c r="G623" i="15" s="1"/>
  <c r="H625" i="15"/>
  <c r="I630" i="15"/>
  <c r="H630" i="15"/>
  <c r="G630" i="15"/>
  <c r="H628" i="15"/>
  <c r="G628" i="15"/>
  <c r="J649" i="15" l="1"/>
  <c r="J581" i="15"/>
  <c r="J447" i="15"/>
  <c r="J419" i="15"/>
  <c r="J28" i="15"/>
  <c r="J17" i="15"/>
  <c r="G295" i="15" l="1"/>
  <c r="H295" i="15"/>
  <c r="I295" i="15"/>
  <c r="G297" i="15"/>
  <c r="H297" i="15"/>
  <c r="I297" i="15"/>
  <c r="I83" i="15" l="1"/>
  <c r="I82" i="15" s="1"/>
  <c r="H83" i="15"/>
  <c r="H82" i="15" s="1"/>
  <c r="G83" i="15"/>
  <c r="G82" i="15" s="1"/>
  <c r="I716" i="15" l="1"/>
  <c r="I715" i="15" s="1"/>
  <c r="H716" i="15"/>
  <c r="H715" i="15" s="1"/>
  <c r="G716" i="15"/>
  <c r="G715" i="15" s="1"/>
  <c r="I713" i="15"/>
  <c r="I712" i="15" s="1"/>
  <c r="H713" i="15"/>
  <c r="H712" i="15" s="1"/>
  <c r="G713" i="15"/>
  <c r="G712" i="15" s="1"/>
  <c r="I710" i="15"/>
  <c r="I709" i="15" s="1"/>
  <c r="H710" i="15"/>
  <c r="H709" i="15" s="1"/>
  <c r="G710" i="15"/>
  <c r="G709" i="15" s="1"/>
  <c r="I707" i="15"/>
  <c r="H707" i="15"/>
  <c r="H706" i="15" s="1"/>
  <c r="G707" i="15"/>
  <c r="I704" i="15"/>
  <c r="H704" i="15"/>
  <c r="G704" i="15"/>
  <c r="I701" i="15"/>
  <c r="I700" i="15" s="1"/>
  <c r="H701" i="15"/>
  <c r="H700" i="15" s="1"/>
  <c r="G701" i="15"/>
  <c r="G700" i="15" s="1"/>
  <c r="I698" i="15"/>
  <c r="I697" i="15" s="1"/>
  <c r="H698" i="15"/>
  <c r="H697" i="15" s="1"/>
  <c r="G698" i="15"/>
  <c r="G697" i="15" s="1"/>
  <c r="I695" i="15"/>
  <c r="I694" i="15" s="1"/>
  <c r="H695" i="15"/>
  <c r="G695" i="15"/>
  <c r="I690" i="15"/>
  <c r="H690" i="15"/>
  <c r="G690" i="15"/>
  <c r="I687" i="15"/>
  <c r="I686" i="15" s="1"/>
  <c r="H687" i="15"/>
  <c r="H686" i="15" s="1"/>
  <c r="G687" i="15"/>
  <c r="G686" i="15" s="1"/>
  <c r="I684" i="15"/>
  <c r="I683" i="15" s="1"/>
  <c r="H684" i="15"/>
  <c r="H683" i="15" s="1"/>
  <c r="G684" i="15"/>
  <c r="G683" i="15" s="1"/>
  <c r="I676" i="15"/>
  <c r="H676" i="15"/>
  <c r="G676" i="15"/>
  <c r="I672" i="15"/>
  <c r="H672" i="15"/>
  <c r="H671" i="15" s="1"/>
  <c r="H670" i="15" s="1"/>
  <c r="G672" i="15"/>
  <c r="I668" i="15"/>
  <c r="I667" i="15" s="1"/>
  <c r="H668" i="15"/>
  <c r="H667" i="15" s="1"/>
  <c r="G668" i="15"/>
  <c r="G667" i="15" s="1"/>
  <c r="I665" i="15"/>
  <c r="I664" i="15" s="1"/>
  <c r="H665" i="15"/>
  <c r="H664" i="15" s="1"/>
  <c r="G665" i="15"/>
  <c r="G664" i="15" s="1"/>
  <c r="I662" i="15"/>
  <c r="I661" i="15" s="1"/>
  <c r="H662" i="15"/>
  <c r="H661" i="15" s="1"/>
  <c r="G662" i="15"/>
  <c r="G661" i="15" s="1"/>
  <c r="I659" i="15"/>
  <c r="I658" i="15" s="1"/>
  <c r="H659" i="15"/>
  <c r="H658" i="15" s="1"/>
  <c r="G659" i="15"/>
  <c r="G658" i="15" s="1"/>
  <c r="I656" i="15"/>
  <c r="I655" i="15" s="1"/>
  <c r="H656" i="15"/>
  <c r="H655" i="15" s="1"/>
  <c r="G656" i="15"/>
  <c r="G655" i="15" s="1"/>
  <c r="G654" i="15" s="1"/>
  <c r="G653" i="15" s="1"/>
  <c r="G652" i="15" s="1"/>
  <c r="I648" i="15"/>
  <c r="H648" i="15"/>
  <c r="G648" i="15"/>
  <c r="I646" i="15"/>
  <c r="H646" i="15"/>
  <c r="G646" i="15"/>
  <c r="I643" i="15"/>
  <c r="H643" i="15"/>
  <c r="G643" i="15"/>
  <c r="I636" i="15"/>
  <c r="I635" i="15" s="1"/>
  <c r="H636" i="15"/>
  <c r="H635" i="15" s="1"/>
  <c r="G636" i="15"/>
  <c r="G635" i="15" s="1"/>
  <c r="I633" i="15"/>
  <c r="I632" i="15" s="1"/>
  <c r="H633" i="15"/>
  <c r="H632" i="15" s="1"/>
  <c r="G633" i="15"/>
  <c r="G632" i="15" s="1"/>
  <c r="I626" i="15"/>
  <c r="I625" i="15" s="1"/>
  <c r="H626" i="15"/>
  <c r="G626" i="15"/>
  <c r="I618" i="15"/>
  <c r="I617" i="15" s="1"/>
  <c r="H618" i="15"/>
  <c r="H616" i="15" s="1"/>
  <c r="H615" i="15" s="1"/>
  <c r="H614" i="15" s="1"/>
  <c r="G618" i="15"/>
  <c r="G617" i="15" s="1"/>
  <c r="I611" i="15"/>
  <c r="I610" i="15" s="1"/>
  <c r="H611" i="15"/>
  <c r="H610" i="15" s="1"/>
  <c r="G611" i="15"/>
  <c r="G610" i="15" s="1"/>
  <c r="I607" i="15"/>
  <c r="I606" i="15" s="1"/>
  <c r="H607" i="15"/>
  <c r="H606" i="15" s="1"/>
  <c r="G607" i="15"/>
  <c r="G606" i="15" s="1"/>
  <c r="I604" i="15"/>
  <c r="I603" i="15" s="1"/>
  <c r="H604" i="15"/>
  <c r="H603" i="15" s="1"/>
  <c r="G604" i="15"/>
  <c r="G603" i="15" s="1"/>
  <c r="I601" i="15"/>
  <c r="I600" i="15" s="1"/>
  <c r="H601" i="15"/>
  <c r="H600" i="15" s="1"/>
  <c r="G601" i="15"/>
  <c r="G600" i="15" s="1"/>
  <c r="I595" i="15"/>
  <c r="I594" i="15" s="1"/>
  <c r="H595" i="15"/>
  <c r="H593" i="15" s="1"/>
  <c r="H592" i="15" s="1"/>
  <c r="H591" i="15" s="1"/>
  <c r="G595" i="15"/>
  <c r="G594" i="15" s="1"/>
  <c r="I588" i="15"/>
  <c r="H588" i="15"/>
  <c r="H587" i="15" s="1"/>
  <c r="G588" i="15"/>
  <c r="G587" i="15" s="1"/>
  <c r="I585" i="15"/>
  <c r="I584" i="15" s="1"/>
  <c r="H585" i="15"/>
  <c r="G585" i="15"/>
  <c r="G584" i="15" s="1"/>
  <c r="I580" i="15"/>
  <c r="H580" i="15"/>
  <c r="H579" i="15" s="1"/>
  <c r="G580" i="15"/>
  <c r="G579" i="15" s="1"/>
  <c r="I575" i="15"/>
  <c r="H575" i="15"/>
  <c r="G575" i="15"/>
  <c r="H571" i="15"/>
  <c r="G571" i="15"/>
  <c r="I568" i="15"/>
  <c r="I566" i="15" s="1"/>
  <c r="H568" i="15"/>
  <c r="G568" i="15"/>
  <c r="I561" i="15"/>
  <c r="I560" i="15" s="1"/>
  <c r="H561" i="15"/>
  <c r="H560" i="15" s="1"/>
  <c r="G561" i="15"/>
  <c r="G560" i="15" s="1"/>
  <c r="I558" i="15"/>
  <c r="I557" i="15" s="1"/>
  <c r="H558" i="15"/>
  <c r="H557" i="15" s="1"/>
  <c r="G558" i="15"/>
  <c r="G557" i="15" s="1"/>
  <c r="I555" i="15"/>
  <c r="I554" i="15" s="1"/>
  <c r="H555" i="15"/>
  <c r="H554" i="15" s="1"/>
  <c r="G555" i="15"/>
  <c r="G554" i="15" s="1"/>
  <c r="I552" i="15"/>
  <c r="I551" i="15" s="1"/>
  <c r="H552" i="15"/>
  <c r="H551" i="15" s="1"/>
  <c r="G552" i="15"/>
  <c r="G551" i="15" s="1"/>
  <c r="I549" i="15"/>
  <c r="I548" i="15" s="1"/>
  <c r="H549" i="15"/>
  <c r="H548" i="15" s="1"/>
  <c r="G549" i="15"/>
  <c r="G548" i="15" s="1"/>
  <c r="I543" i="15"/>
  <c r="I542" i="15" s="1"/>
  <c r="H543" i="15"/>
  <c r="H542" i="15" s="1"/>
  <c r="G543" i="15"/>
  <c r="G542" i="15" s="1"/>
  <c r="I540" i="15"/>
  <c r="I539" i="15" s="1"/>
  <c r="H540" i="15"/>
  <c r="H539" i="15" s="1"/>
  <c r="G540" i="15"/>
  <c r="G539" i="15" s="1"/>
  <c r="I536" i="15"/>
  <c r="I535" i="15" s="1"/>
  <c r="H536" i="15"/>
  <c r="H535" i="15" s="1"/>
  <c r="G536" i="15"/>
  <c r="G535" i="15" s="1"/>
  <c r="I533" i="15"/>
  <c r="I532" i="15" s="1"/>
  <c r="H533" i="15"/>
  <c r="H532" i="15" s="1"/>
  <c r="G533" i="15"/>
  <c r="G532" i="15" s="1"/>
  <c r="I529" i="15"/>
  <c r="I528" i="15" s="1"/>
  <c r="H529" i="15"/>
  <c r="H527" i="15" s="1"/>
  <c r="G529" i="15"/>
  <c r="G527" i="15" s="1"/>
  <c r="I523" i="15"/>
  <c r="I522" i="15" s="1"/>
  <c r="H523" i="15"/>
  <c r="H522" i="15" s="1"/>
  <c r="G523" i="15"/>
  <c r="G522" i="15" s="1"/>
  <c r="I520" i="15"/>
  <c r="I519" i="15" s="1"/>
  <c r="H520" i="15"/>
  <c r="H519" i="15" s="1"/>
  <c r="G520" i="15"/>
  <c r="G519" i="15" s="1"/>
  <c r="I517" i="15"/>
  <c r="I516" i="15" s="1"/>
  <c r="H517" i="15"/>
  <c r="H516" i="15" s="1"/>
  <c r="G517" i="15"/>
  <c r="G516" i="15" s="1"/>
  <c r="I514" i="15"/>
  <c r="I513" i="15" s="1"/>
  <c r="H514" i="15"/>
  <c r="H513" i="15" s="1"/>
  <c r="G514" i="15"/>
  <c r="G513" i="15" s="1"/>
  <c r="I511" i="15"/>
  <c r="H511" i="15"/>
  <c r="G511" i="15"/>
  <c r="I509" i="15"/>
  <c r="H509" i="15"/>
  <c r="G509" i="15"/>
  <c r="I506" i="15"/>
  <c r="I505" i="15" s="1"/>
  <c r="H506" i="15"/>
  <c r="H505" i="15" s="1"/>
  <c r="G506" i="15"/>
  <c r="G505" i="15" s="1"/>
  <c r="I503" i="15"/>
  <c r="I502" i="15" s="1"/>
  <c r="H503" i="15"/>
  <c r="H502" i="15" s="1"/>
  <c r="G503" i="15"/>
  <c r="G502" i="15" s="1"/>
  <c r="I500" i="15"/>
  <c r="I499" i="15" s="1"/>
  <c r="H500" i="15"/>
  <c r="H499" i="15" s="1"/>
  <c r="G500" i="15"/>
  <c r="G499" i="15" s="1"/>
  <c r="I497" i="15"/>
  <c r="I496" i="15" s="1"/>
  <c r="H497" i="15"/>
  <c r="H496" i="15" s="1"/>
  <c r="G497" i="15"/>
  <c r="G496" i="15" s="1"/>
  <c r="I493" i="15"/>
  <c r="I492" i="15" s="1"/>
  <c r="H493" i="15"/>
  <c r="H492" i="15" s="1"/>
  <c r="G493" i="15"/>
  <c r="G492" i="15" s="1"/>
  <c r="I490" i="15"/>
  <c r="I489" i="15" s="1"/>
  <c r="H490" i="15"/>
  <c r="H489" i="15" s="1"/>
  <c r="G490" i="15"/>
  <c r="G489" i="15" s="1"/>
  <c r="I487" i="15"/>
  <c r="I486" i="15" s="1"/>
  <c r="H487" i="15"/>
  <c r="H486" i="15" s="1"/>
  <c r="G487" i="15"/>
  <c r="G486" i="15" s="1"/>
  <c r="I484" i="15"/>
  <c r="H484" i="15"/>
  <c r="G484" i="15"/>
  <c r="G482" i="15"/>
  <c r="I480" i="15"/>
  <c r="I479" i="15" s="1"/>
  <c r="H480" i="15"/>
  <c r="H479" i="15" s="1"/>
  <c r="G480" i="15"/>
  <c r="I474" i="15"/>
  <c r="I473" i="15" s="1"/>
  <c r="H474" i="15"/>
  <c r="H473" i="15" s="1"/>
  <c r="G474" i="15"/>
  <c r="G473" i="15" s="1"/>
  <c r="I471" i="15"/>
  <c r="I470" i="15" s="1"/>
  <c r="H471" i="15"/>
  <c r="H470" i="15" s="1"/>
  <c r="G471" i="15"/>
  <c r="G470" i="15" s="1"/>
  <c r="I468" i="15"/>
  <c r="I467" i="15" s="1"/>
  <c r="H468" i="15"/>
  <c r="H467" i="15" s="1"/>
  <c r="G468" i="15"/>
  <c r="G467" i="15" s="1"/>
  <c r="I465" i="15"/>
  <c r="I464" i="15" s="1"/>
  <c r="H465" i="15"/>
  <c r="H464" i="15" s="1"/>
  <c r="G465" i="15"/>
  <c r="G464" i="15" s="1"/>
  <c r="I462" i="15"/>
  <c r="H462" i="15"/>
  <c r="G462" i="15"/>
  <c r="G461" i="15" s="1"/>
  <c r="G458" i="15"/>
  <c r="G457" i="15" s="1"/>
  <c r="I457" i="15"/>
  <c r="H457" i="15"/>
  <c r="I455" i="15"/>
  <c r="I454" i="15" s="1"/>
  <c r="I453" i="15" s="1"/>
  <c r="H455" i="15"/>
  <c r="H454" i="15" s="1"/>
  <c r="G455" i="15"/>
  <c r="G454" i="15" s="1"/>
  <c r="I446" i="15"/>
  <c r="H446" i="15"/>
  <c r="G446" i="15"/>
  <c r="I443" i="15"/>
  <c r="H443" i="15"/>
  <c r="G443" i="15"/>
  <c r="I435" i="15"/>
  <c r="H435" i="15"/>
  <c r="G435" i="15"/>
  <c r="I433" i="15"/>
  <c r="H433" i="15"/>
  <c r="G433" i="15"/>
  <c r="I428" i="15"/>
  <c r="I427" i="15" s="1"/>
  <c r="H428" i="15"/>
  <c r="H427" i="15" s="1"/>
  <c r="G428" i="15"/>
  <c r="G426" i="15" s="1"/>
  <c r="G425" i="15" s="1"/>
  <c r="G424" i="15" s="1"/>
  <c r="I422" i="15"/>
  <c r="I421" i="15" s="1"/>
  <c r="H422" i="15"/>
  <c r="H421" i="15" s="1"/>
  <c r="G422" i="15"/>
  <c r="G421" i="15" s="1"/>
  <c r="I418" i="15"/>
  <c r="H418" i="15"/>
  <c r="G418" i="15"/>
  <c r="I414" i="15"/>
  <c r="H414" i="15"/>
  <c r="G414" i="15"/>
  <c r="I410" i="15"/>
  <c r="I409" i="15" s="1"/>
  <c r="H410" i="15"/>
  <c r="H409" i="15" s="1"/>
  <c r="G410" i="15"/>
  <c r="G409" i="15" s="1"/>
  <c r="I402" i="15"/>
  <c r="H402" i="15"/>
  <c r="G402" i="15"/>
  <c r="I400" i="15"/>
  <c r="H400" i="15"/>
  <c r="G400" i="15"/>
  <c r="I398" i="15"/>
  <c r="H398" i="15"/>
  <c r="G398" i="15"/>
  <c r="G396" i="15"/>
  <c r="I389" i="15"/>
  <c r="I388" i="15" s="1"/>
  <c r="I387" i="15" s="1"/>
  <c r="I386" i="15" s="1"/>
  <c r="I385" i="15" s="1"/>
  <c r="H389" i="15"/>
  <c r="H388" i="15" s="1"/>
  <c r="H387" i="15" s="1"/>
  <c r="H386" i="15" s="1"/>
  <c r="G389" i="15"/>
  <c r="G388" i="15" s="1"/>
  <c r="G387" i="15" s="1"/>
  <c r="G386" i="15" s="1"/>
  <c r="I383" i="15"/>
  <c r="H383" i="15"/>
  <c r="G383" i="15"/>
  <c r="I381" i="15"/>
  <c r="H381" i="15"/>
  <c r="G381" i="15"/>
  <c r="I378" i="15"/>
  <c r="H378" i="15"/>
  <c r="H377" i="15" s="1"/>
  <c r="G378" i="15"/>
  <c r="G377" i="15" s="1"/>
  <c r="I375" i="15"/>
  <c r="I374" i="15" s="1"/>
  <c r="H375" i="15"/>
  <c r="H374" i="15" s="1"/>
  <c r="G375" i="15"/>
  <c r="I371" i="15"/>
  <c r="I370" i="15" s="1"/>
  <c r="H371" i="15"/>
  <c r="H369" i="15" s="1"/>
  <c r="G371" i="15"/>
  <c r="G370" i="15" s="1"/>
  <c r="I366" i="15"/>
  <c r="I365" i="15" s="1"/>
  <c r="I364" i="15" s="1"/>
  <c r="I363" i="15" s="1"/>
  <c r="H366" i="15"/>
  <c r="H365" i="15" s="1"/>
  <c r="H364" i="15" s="1"/>
  <c r="H363" i="15" s="1"/>
  <c r="G366" i="15"/>
  <c r="G365" i="15" s="1"/>
  <c r="G364" i="15" s="1"/>
  <c r="G363" i="15" s="1"/>
  <c r="I361" i="15"/>
  <c r="I359" i="15" s="1"/>
  <c r="H361" i="15"/>
  <c r="H360" i="15" s="1"/>
  <c r="G361" i="15"/>
  <c r="G360" i="15" s="1"/>
  <c r="I355" i="15"/>
  <c r="I354" i="15" s="1"/>
  <c r="I353" i="15" s="1"/>
  <c r="H355" i="15"/>
  <c r="H354" i="15" s="1"/>
  <c r="H353" i="15" s="1"/>
  <c r="G355" i="15"/>
  <c r="G354" i="15" s="1"/>
  <c r="G353" i="15" s="1"/>
  <c r="I349" i="15"/>
  <c r="H349" i="15"/>
  <c r="G349" i="15"/>
  <c r="I348" i="15"/>
  <c r="I347" i="15" s="1"/>
  <c r="I346" i="15" s="1"/>
  <c r="H348" i="15"/>
  <c r="H347" i="15" s="1"/>
  <c r="H346" i="15" s="1"/>
  <c r="G348" i="15"/>
  <c r="G347" i="15" s="1"/>
  <c r="G346" i="15" s="1"/>
  <c r="I344" i="15"/>
  <c r="I343" i="15" s="1"/>
  <c r="I342" i="15" s="1"/>
  <c r="I341" i="15" s="1"/>
  <c r="H344" i="15"/>
  <c r="H343" i="15" s="1"/>
  <c r="H342" i="15" s="1"/>
  <c r="H341" i="15" s="1"/>
  <c r="G344" i="15"/>
  <c r="G343" i="15" s="1"/>
  <c r="G342" i="15" s="1"/>
  <c r="G341" i="15" s="1"/>
  <c r="I337" i="15"/>
  <c r="I336" i="15" s="1"/>
  <c r="I335" i="15" s="1"/>
  <c r="I334" i="15" s="1"/>
  <c r="H337" i="15"/>
  <c r="H336" i="15" s="1"/>
  <c r="H335" i="15" s="1"/>
  <c r="H334" i="15" s="1"/>
  <c r="G337" i="15"/>
  <c r="G336" i="15" s="1"/>
  <c r="G335" i="15" s="1"/>
  <c r="G334" i="15" s="1"/>
  <c r="I332" i="15"/>
  <c r="I331" i="15" s="1"/>
  <c r="I330" i="15" s="1"/>
  <c r="I329" i="15" s="1"/>
  <c r="H332" i="15"/>
  <c r="H331" i="15" s="1"/>
  <c r="H330" i="15" s="1"/>
  <c r="H329" i="15" s="1"/>
  <c r="G332" i="15"/>
  <c r="G331" i="15" s="1"/>
  <c r="G330" i="15" s="1"/>
  <c r="G329" i="15" s="1"/>
  <c r="I324" i="15"/>
  <c r="I323" i="15" s="1"/>
  <c r="I322" i="15" s="1"/>
  <c r="I321" i="15" s="1"/>
  <c r="H324" i="15"/>
  <c r="H323" i="15" s="1"/>
  <c r="H322" i="15" s="1"/>
  <c r="H321" i="15" s="1"/>
  <c r="G324" i="15"/>
  <c r="G323" i="15" s="1"/>
  <c r="G322" i="15" s="1"/>
  <c r="G321" i="15" s="1"/>
  <c r="I319" i="15"/>
  <c r="I318" i="15" s="1"/>
  <c r="I317" i="15" s="1"/>
  <c r="H319" i="15"/>
  <c r="H318" i="15" s="1"/>
  <c r="H317" i="15" s="1"/>
  <c r="G319" i="15"/>
  <c r="G318" i="15" s="1"/>
  <c r="G317" i="15" s="1"/>
  <c r="I315" i="15"/>
  <c r="I314" i="15" s="1"/>
  <c r="H315" i="15"/>
  <c r="H314" i="15" s="1"/>
  <c r="G315" i="15"/>
  <c r="G314" i="15" s="1"/>
  <c r="I312" i="15"/>
  <c r="I311" i="15" s="1"/>
  <c r="H312" i="15"/>
  <c r="G312" i="15"/>
  <c r="G311" i="15" s="1"/>
  <c r="I305" i="15"/>
  <c r="I304" i="15" s="1"/>
  <c r="I303" i="15" s="1"/>
  <c r="I302" i="15" s="1"/>
  <c r="I301" i="15" s="1"/>
  <c r="H305" i="15"/>
  <c r="H304" i="15" s="1"/>
  <c r="H303" i="15" s="1"/>
  <c r="H302" i="15" s="1"/>
  <c r="H301" i="15" s="1"/>
  <c r="G305" i="15"/>
  <c r="G304" i="15" s="1"/>
  <c r="G303" i="15" s="1"/>
  <c r="G302" i="15" s="1"/>
  <c r="G301" i="15" s="1"/>
  <c r="I299" i="15"/>
  <c r="I294" i="15" s="1"/>
  <c r="I293" i="15" s="1"/>
  <c r="H299" i="15"/>
  <c r="H294" i="15" s="1"/>
  <c r="H293" i="15" s="1"/>
  <c r="G299" i="15"/>
  <c r="G294" i="15" s="1"/>
  <c r="G293" i="15" s="1"/>
  <c r="I291" i="15"/>
  <c r="I290" i="15" s="1"/>
  <c r="I289" i="15" s="1"/>
  <c r="I288" i="15" s="1"/>
  <c r="H291" i="15"/>
  <c r="H290" i="15" s="1"/>
  <c r="H289" i="15" s="1"/>
  <c r="H288" i="15" s="1"/>
  <c r="G291" i="15"/>
  <c r="G290" i="15" s="1"/>
  <c r="G289" i="15" s="1"/>
  <c r="G288" i="15" s="1"/>
  <c r="I285" i="15"/>
  <c r="I284" i="15" s="1"/>
  <c r="H285" i="15"/>
  <c r="H284" i="15" s="1"/>
  <c r="G285" i="15"/>
  <c r="G284" i="15" s="1"/>
  <c r="I282" i="15"/>
  <c r="I281" i="15" s="1"/>
  <c r="H282" i="15"/>
  <c r="H281" i="15" s="1"/>
  <c r="G282" i="15"/>
  <c r="G281" i="15" s="1"/>
  <c r="I278" i="15"/>
  <c r="I277" i="15" s="1"/>
  <c r="H278" i="15"/>
  <c r="H277" i="15" s="1"/>
  <c r="G278" i="15"/>
  <c r="G274" i="15"/>
  <c r="G272" i="15"/>
  <c r="G270" i="15"/>
  <c r="G268" i="15"/>
  <c r="G266" i="15"/>
  <c r="G264" i="15"/>
  <c r="G262" i="15"/>
  <c r="G260" i="15"/>
  <c r="G258" i="15"/>
  <c r="G256" i="15"/>
  <c r="I255" i="15"/>
  <c r="I254" i="15" s="1"/>
  <c r="I253" i="15" s="1"/>
  <c r="H255" i="15"/>
  <c r="H254" i="15" s="1"/>
  <c r="H253" i="15" s="1"/>
  <c r="I250" i="15"/>
  <c r="I249" i="15" s="1"/>
  <c r="H250" i="15"/>
  <c r="H249" i="15" s="1"/>
  <c r="G250" i="15"/>
  <c r="G248" i="15" s="1"/>
  <c r="I246" i="15"/>
  <c r="I245" i="15" s="1"/>
  <c r="H246" i="15"/>
  <c r="H245" i="15" s="1"/>
  <c r="G246" i="15"/>
  <c r="G245" i="15" s="1"/>
  <c r="I243" i="15"/>
  <c r="I242" i="15" s="1"/>
  <c r="H243" i="15"/>
  <c r="H242" i="15" s="1"/>
  <c r="G243" i="15"/>
  <c r="G242" i="15" s="1"/>
  <c r="I240" i="15"/>
  <c r="I239" i="15" s="1"/>
  <c r="H240" i="15"/>
  <c r="H239" i="15" s="1"/>
  <c r="G240" i="15"/>
  <c r="G239" i="15" s="1"/>
  <c r="I237" i="15"/>
  <c r="I236" i="15" s="1"/>
  <c r="H237" i="15"/>
  <c r="H236" i="15" s="1"/>
  <c r="G237" i="15"/>
  <c r="G236" i="15" s="1"/>
  <c r="I233" i="15"/>
  <c r="I232" i="15" s="1"/>
  <c r="H233" i="15"/>
  <c r="H232" i="15" s="1"/>
  <c r="G233" i="15"/>
  <c r="G232" i="15" s="1"/>
  <c r="I230" i="15"/>
  <c r="I229" i="15" s="1"/>
  <c r="H230" i="15"/>
  <c r="H229" i="15" s="1"/>
  <c r="G230" i="15"/>
  <c r="G229" i="15" s="1"/>
  <c r="I226" i="15"/>
  <c r="I225" i="15" s="1"/>
  <c r="H226" i="15"/>
  <c r="G226" i="15"/>
  <c r="G225" i="15" s="1"/>
  <c r="I220" i="15"/>
  <c r="H220" i="15"/>
  <c r="G220" i="15"/>
  <c r="I218" i="15"/>
  <c r="I217" i="15" s="1"/>
  <c r="H218" i="15"/>
  <c r="H217" i="15" s="1"/>
  <c r="G218" i="15"/>
  <c r="G217" i="15" s="1"/>
  <c r="I214" i="15"/>
  <c r="I213" i="15" s="1"/>
  <c r="H214" i="15"/>
  <c r="H213" i="15" s="1"/>
  <c r="G214" i="15"/>
  <c r="G213" i="15" s="1"/>
  <c r="I210" i="15"/>
  <c r="I209" i="15" s="1"/>
  <c r="H210" i="15"/>
  <c r="H209" i="15" s="1"/>
  <c r="G210" i="15"/>
  <c r="G209" i="15" s="1"/>
  <c r="I207" i="15"/>
  <c r="I206" i="15" s="1"/>
  <c r="H207" i="15"/>
  <c r="H206" i="15" s="1"/>
  <c r="G207" i="15"/>
  <c r="G206" i="15" s="1"/>
  <c r="I204" i="15"/>
  <c r="I203" i="15" s="1"/>
  <c r="H204" i="15"/>
  <c r="H203" i="15" s="1"/>
  <c r="G204" i="15"/>
  <c r="G203" i="15" s="1"/>
  <c r="I198" i="15"/>
  <c r="I197" i="15" s="1"/>
  <c r="H198" i="15"/>
  <c r="H197" i="15" s="1"/>
  <c r="G198" i="15"/>
  <c r="G197" i="15" s="1"/>
  <c r="I195" i="15"/>
  <c r="I194" i="15" s="1"/>
  <c r="I193" i="15" s="1"/>
  <c r="H195" i="15"/>
  <c r="H194" i="15" s="1"/>
  <c r="H193" i="15" s="1"/>
  <c r="G195" i="15"/>
  <c r="G194" i="15" s="1"/>
  <c r="G193" i="15" s="1"/>
  <c r="I190" i="15"/>
  <c r="I189" i="15" s="1"/>
  <c r="H190" i="15"/>
  <c r="H189" i="15" s="1"/>
  <c r="G190" i="15"/>
  <c r="G189" i="15" s="1"/>
  <c r="I187" i="15"/>
  <c r="I186" i="15" s="1"/>
  <c r="I185" i="15" s="1"/>
  <c r="I184" i="15" s="1"/>
  <c r="H187" i="15"/>
  <c r="H186" i="15" s="1"/>
  <c r="H185" i="15" s="1"/>
  <c r="G187" i="15"/>
  <c r="G186" i="15" s="1"/>
  <c r="I182" i="15"/>
  <c r="I181" i="15" s="1"/>
  <c r="H182" i="15"/>
  <c r="H181" i="15" s="1"/>
  <c r="G181" i="15"/>
  <c r="I179" i="15"/>
  <c r="I178" i="15" s="1"/>
  <c r="H179" i="15"/>
  <c r="H178" i="15" s="1"/>
  <c r="G179" i="15"/>
  <c r="G178" i="15" s="1"/>
  <c r="I176" i="15"/>
  <c r="I175" i="15" s="1"/>
  <c r="H176" i="15"/>
  <c r="H175" i="15" s="1"/>
  <c r="G176" i="15"/>
  <c r="G175" i="15" s="1"/>
  <c r="I173" i="15"/>
  <c r="H173" i="15"/>
  <c r="G173" i="15"/>
  <c r="I171" i="15"/>
  <c r="H171" i="15"/>
  <c r="G171" i="15"/>
  <c r="I166" i="15"/>
  <c r="I165" i="15" s="1"/>
  <c r="H166" i="15"/>
  <c r="H165" i="15" s="1"/>
  <c r="G166" i="15"/>
  <c r="G165" i="15" s="1"/>
  <c r="I163" i="15"/>
  <c r="H163" i="15"/>
  <c r="G163" i="15"/>
  <c r="I160" i="15"/>
  <c r="H160" i="15"/>
  <c r="G160" i="15"/>
  <c r="G159" i="15" s="1"/>
  <c r="I155" i="15"/>
  <c r="I154" i="15" s="1"/>
  <c r="H155" i="15"/>
  <c r="H154" i="15" s="1"/>
  <c r="G155" i="15"/>
  <c r="G154" i="15" s="1"/>
  <c r="I152" i="15"/>
  <c r="I151" i="15" s="1"/>
  <c r="H152" i="15"/>
  <c r="H151" i="15" s="1"/>
  <c r="G152" i="15"/>
  <c r="G151" i="15" s="1"/>
  <c r="I149" i="15"/>
  <c r="I148" i="15" s="1"/>
  <c r="H149" i="15"/>
  <c r="H148" i="15" s="1"/>
  <c r="G149" i="15"/>
  <c r="G148" i="15" s="1"/>
  <c r="I146" i="15"/>
  <c r="I145" i="15" s="1"/>
  <c r="H146" i="15"/>
  <c r="H145" i="15" s="1"/>
  <c r="G146" i="15"/>
  <c r="I143" i="15"/>
  <c r="I142" i="15" s="1"/>
  <c r="H143" i="15"/>
  <c r="H142" i="15" s="1"/>
  <c r="G143" i="15"/>
  <c r="G142" i="15" s="1"/>
  <c r="I140" i="15"/>
  <c r="I139" i="15" s="1"/>
  <c r="H140" i="15"/>
  <c r="H139" i="15" s="1"/>
  <c r="G140" i="15"/>
  <c r="G139" i="15" s="1"/>
  <c r="I135" i="15"/>
  <c r="H135" i="15"/>
  <c r="G135" i="15"/>
  <c r="I133" i="15"/>
  <c r="H133" i="15"/>
  <c r="G133" i="15"/>
  <c r="I131" i="15"/>
  <c r="I130" i="15" s="1"/>
  <c r="H131" i="15"/>
  <c r="H130" i="15" s="1"/>
  <c r="G131" i="15"/>
  <c r="G130" i="15" s="1"/>
  <c r="I126" i="15"/>
  <c r="I125" i="15" s="1"/>
  <c r="H126" i="15"/>
  <c r="H125" i="15" s="1"/>
  <c r="G126" i="15"/>
  <c r="G125" i="15" s="1"/>
  <c r="I123" i="15"/>
  <c r="I122" i="15" s="1"/>
  <c r="H123" i="15"/>
  <c r="H122" i="15" s="1"/>
  <c r="G123" i="15"/>
  <c r="G122" i="15" s="1"/>
  <c r="I120" i="15"/>
  <c r="I119" i="15" s="1"/>
  <c r="H120" i="15"/>
  <c r="H119" i="15" s="1"/>
  <c r="G120" i="15"/>
  <c r="G119" i="15" s="1"/>
  <c r="I117" i="15"/>
  <c r="I116" i="15" s="1"/>
  <c r="H117" i="15"/>
  <c r="H116" i="15" s="1"/>
  <c r="G117" i="15"/>
  <c r="G116" i="15" s="1"/>
  <c r="I114" i="15"/>
  <c r="I113" i="15" s="1"/>
  <c r="H114" i="15"/>
  <c r="H113" i="15" s="1"/>
  <c r="G114" i="15"/>
  <c r="G113" i="15" s="1"/>
  <c r="I107" i="15"/>
  <c r="I106" i="15" s="1"/>
  <c r="H107" i="15"/>
  <c r="H106" i="15" s="1"/>
  <c r="G107" i="15"/>
  <c r="G106" i="15" s="1"/>
  <c r="I103" i="15"/>
  <c r="I102" i="15" s="1"/>
  <c r="H103" i="15"/>
  <c r="H102" i="15" s="1"/>
  <c r="G103" i="15"/>
  <c r="G102" i="15" s="1"/>
  <c r="I100" i="15"/>
  <c r="I99" i="15" s="1"/>
  <c r="H100" i="15"/>
  <c r="H99" i="15" s="1"/>
  <c r="G100" i="15"/>
  <c r="G99" i="15" s="1"/>
  <c r="I95" i="15"/>
  <c r="I94" i="15" s="1"/>
  <c r="I93" i="15" s="1"/>
  <c r="H95" i="15"/>
  <c r="H94" i="15" s="1"/>
  <c r="H93" i="15" s="1"/>
  <c r="G95" i="15"/>
  <c r="G94" i="15" s="1"/>
  <c r="G93" i="15" s="1"/>
  <c r="I89" i="15"/>
  <c r="I88" i="15" s="1"/>
  <c r="I87" i="15" s="1"/>
  <c r="I86" i="15" s="1"/>
  <c r="H89" i="15"/>
  <c r="H88" i="15" s="1"/>
  <c r="H87" i="15" s="1"/>
  <c r="H86" i="15" s="1"/>
  <c r="G89" i="15"/>
  <c r="G88" i="15" s="1"/>
  <c r="G87" i="15" s="1"/>
  <c r="G86" i="15" s="1"/>
  <c r="I80" i="15"/>
  <c r="I79" i="15" s="1"/>
  <c r="H80" i="15"/>
  <c r="H79" i="15" s="1"/>
  <c r="G80" i="15"/>
  <c r="G79" i="15" s="1"/>
  <c r="I76" i="15"/>
  <c r="H76" i="15"/>
  <c r="G76" i="15"/>
  <c r="I74" i="15"/>
  <c r="H74" i="15"/>
  <c r="G74" i="15"/>
  <c r="I70" i="15"/>
  <c r="I69" i="15" s="1"/>
  <c r="H70" i="15"/>
  <c r="H69" i="15" s="1"/>
  <c r="G70" i="15"/>
  <c r="G69" i="15" s="1"/>
  <c r="I65" i="15"/>
  <c r="I64" i="15" s="1"/>
  <c r="H65" i="15"/>
  <c r="H64" i="15" s="1"/>
  <c r="G65" i="15"/>
  <c r="G64" i="15" s="1"/>
  <c r="I62" i="15"/>
  <c r="I61" i="15" s="1"/>
  <c r="H62" i="15"/>
  <c r="H61" i="15" s="1"/>
  <c r="G62" i="15"/>
  <c r="G61" i="15" s="1"/>
  <c r="I59" i="15"/>
  <c r="I58" i="15" s="1"/>
  <c r="H59" i="15"/>
  <c r="H58" i="15" s="1"/>
  <c r="G59" i="15"/>
  <c r="I56" i="15"/>
  <c r="I55" i="15" s="1"/>
  <c r="H56" i="15"/>
  <c r="H55" i="15" s="1"/>
  <c r="G56" i="15"/>
  <c r="G55" i="15" s="1"/>
  <c r="I50" i="15"/>
  <c r="I49" i="15" s="1"/>
  <c r="I48" i="15" s="1"/>
  <c r="H50" i="15"/>
  <c r="H49" i="15" s="1"/>
  <c r="H48" i="15" s="1"/>
  <c r="G50" i="15"/>
  <c r="G49" i="15" s="1"/>
  <c r="G48" i="15" s="1"/>
  <c r="I46" i="15"/>
  <c r="I45" i="15" s="1"/>
  <c r="I44" i="15" s="1"/>
  <c r="H46" i="15"/>
  <c r="H45" i="15" s="1"/>
  <c r="H44" i="15" s="1"/>
  <c r="G46" i="15"/>
  <c r="G45" i="15" s="1"/>
  <c r="G44" i="15" s="1"/>
  <c r="G41" i="15"/>
  <c r="G40" i="15" s="1"/>
  <c r="I40" i="15"/>
  <c r="H40" i="15"/>
  <c r="I38" i="15"/>
  <c r="I37" i="15" s="1"/>
  <c r="H38" i="15"/>
  <c r="H37" i="15" s="1"/>
  <c r="G38" i="15"/>
  <c r="G37" i="15" s="1"/>
  <c r="I35" i="15"/>
  <c r="H35" i="15"/>
  <c r="G35" i="15"/>
  <c r="I31" i="15"/>
  <c r="H31" i="15"/>
  <c r="G31" i="15"/>
  <c r="I24" i="15"/>
  <c r="H24" i="15"/>
  <c r="G24" i="15"/>
  <c r="I22" i="15"/>
  <c r="I21" i="15" s="1"/>
  <c r="I20" i="15" s="1"/>
  <c r="H22" i="15"/>
  <c r="H21" i="15" s="1"/>
  <c r="H20" i="15" s="1"/>
  <c r="G22" i="15"/>
  <c r="I16" i="15"/>
  <c r="H16" i="15"/>
  <c r="G16" i="15"/>
  <c r="I13" i="15"/>
  <c r="H13" i="15"/>
  <c r="G13" i="15"/>
  <c r="I11" i="15"/>
  <c r="H11" i="15"/>
  <c r="G11" i="15"/>
  <c r="I654" i="15" l="1"/>
  <c r="I653" i="15" s="1"/>
  <c r="I652" i="15" s="1"/>
  <c r="I624" i="15"/>
  <c r="I623" i="15" s="1"/>
  <c r="I622" i="15" s="1"/>
  <c r="I621" i="15" s="1"/>
  <c r="G224" i="15"/>
  <c r="I426" i="15"/>
  <c r="I425" i="15" s="1"/>
  <c r="I424" i="15" s="1"/>
  <c r="I442" i="15"/>
  <c r="I441" i="15" s="1"/>
  <c r="I440" i="15" s="1"/>
  <c r="I439" i="15" s="1"/>
  <c r="I438" i="15" s="1"/>
  <c r="I437" i="15" s="1"/>
  <c r="I248" i="15"/>
  <c r="I478" i="15"/>
  <c r="G158" i="15"/>
  <c r="G157" i="15" s="1"/>
  <c r="H453" i="15"/>
  <c r="G73" i="15"/>
  <c r="G68" i="15" s="1"/>
  <c r="G67" i="15" s="1"/>
  <c r="I170" i="15"/>
  <c r="I169" i="15" s="1"/>
  <c r="I168" i="15" s="1"/>
  <c r="G369" i="15"/>
  <c r="H442" i="15"/>
  <c r="H441" i="15" s="1"/>
  <c r="H440" i="15" s="1"/>
  <c r="H439" i="15" s="1"/>
  <c r="H438" i="15" s="1"/>
  <c r="H437" i="15" s="1"/>
  <c r="H583" i="15"/>
  <c r="I527" i="15"/>
  <c r="H159" i="15"/>
  <c r="H158" i="15" s="1"/>
  <c r="H157" i="15" s="1"/>
  <c r="I159" i="15"/>
  <c r="I158" i="15" s="1"/>
  <c r="I157" i="15" s="1"/>
  <c r="G170" i="15"/>
  <c r="H10" i="15"/>
  <c r="H9" i="15" s="1"/>
  <c r="H170" i="15"/>
  <c r="H169" i="15" s="1"/>
  <c r="H168" i="15" s="1"/>
  <c r="I192" i="15"/>
  <c r="I340" i="15"/>
  <c r="I339" i="15" s="1"/>
  <c r="G380" i="15"/>
  <c r="I432" i="15"/>
  <c r="I431" i="15" s="1"/>
  <c r="I430" i="15" s="1"/>
  <c r="H478" i="15"/>
  <c r="I531" i="15"/>
  <c r="H574" i="15"/>
  <c r="H573" i="15"/>
  <c r="G694" i="15"/>
  <c r="G682" i="15" s="1"/>
  <c r="H461" i="15"/>
  <c r="H460" i="15"/>
  <c r="I574" i="15"/>
  <c r="I573" i="15"/>
  <c r="I460" i="15"/>
  <c r="I452" i="15" s="1"/>
  <c r="I451" i="15" s="1"/>
  <c r="H73" i="15"/>
  <c r="H68" i="15" s="1"/>
  <c r="H67" i="15" s="1"/>
  <c r="G192" i="15"/>
  <c r="H276" i="15"/>
  <c r="H252" i="15" s="1"/>
  <c r="G30" i="15"/>
  <c r="G29" i="15" s="1"/>
  <c r="G28" i="15" s="1"/>
  <c r="G27" i="15" s="1"/>
  <c r="H328" i="15"/>
  <c r="H327" i="15" s="1"/>
  <c r="G373" i="15"/>
  <c r="G368" i="15" s="1"/>
  <c r="H432" i="15"/>
  <c r="H431" i="15" s="1"/>
  <c r="H430" i="15" s="1"/>
  <c r="H531" i="15"/>
  <c r="H526" i="15" s="1"/>
  <c r="H525" i="15" s="1"/>
  <c r="G531" i="15"/>
  <c r="H594" i="15"/>
  <c r="I10" i="15"/>
  <c r="I9" i="15" s="1"/>
  <c r="I380" i="15"/>
  <c r="I395" i="15"/>
  <c r="I394" i="15" s="1"/>
  <c r="I393" i="15" s="1"/>
  <c r="I392" i="15" s="1"/>
  <c r="H654" i="15"/>
  <c r="H653" i="15" s="1"/>
  <c r="H652" i="15" s="1"/>
  <c r="H651" i="15" s="1"/>
  <c r="G98" i="15"/>
  <c r="G97" i="15" s="1"/>
  <c r="G92" i="15" s="1"/>
  <c r="G129" i="15"/>
  <c r="G128" i="15" s="1"/>
  <c r="I413" i="15"/>
  <c r="G442" i="15"/>
  <c r="G441" i="15" s="1"/>
  <c r="G440" i="15" s="1"/>
  <c r="G439" i="15" s="1"/>
  <c r="G438" i="15" s="1"/>
  <c r="G437" i="15" s="1"/>
  <c r="K447" i="15" s="1"/>
  <c r="G671" i="15"/>
  <c r="G670" i="15" s="1"/>
  <c r="G651" i="15" s="1"/>
  <c r="I682" i="15"/>
  <c r="I138" i="15"/>
  <c r="I137" i="15" s="1"/>
  <c r="I373" i="15"/>
  <c r="G427" i="15"/>
  <c r="H694" i="15"/>
  <c r="H682" i="15" s="1"/>
  <c r="G21" i="15"/>
  <c r="I30" i="15"/>
  <c r="I29" i="15" s="1"/>
  <c r="I28" i="15" s="1"/>
  <c r="I27" i="15" s="1"/>
  <c r="G310" i="15"/>
  <c r="G309" i="15" s="1"/>
  <c r="G308" i="15" s="1"/>
  <c r="G307" i="15" s="1"/>
  <c r="I369" i="15"/>
  <c r="H395" i="15"/>
  <c r="H394" i="15" s="1"/>
  <c r="H393" i="15" s="1"/>
  <c r="H392" i="15" s="1"/>
  <c r="H385" i="15" s="1"/>
  <c r="G432" i="15"/>
  <c r="G431" i="15" s="1"/>
  <c r="G430" i="15" s="1"/>
  <c r="G642" i="15"/>
  <c r="G641" i="15" s="1"/>
  <c r="G640" i="15" s="1"/>
  <c r="G639" i="15" s="1"/>
  <c r="G638" i="15" s="1"/>
  <c r="K649" i="15" s="1"/>
  <c r="H642" i="15"/>
  <c r="H641" i="15" s="1"/>
  <c r="H640" i="15" s="1"/>
  <c r="H639" i="15" s="1"/>
  <c r="H638" i="15" s="1"/>
  <c r="I360" i="15"/>
  <c r="H508" i="15"/>
  <c r="H495" i="15" s="1"/>
  <c r="H566" i="15"/>
  <c r="I671" i="15"/>
  <c r="I670" i="15" s="1"/>
  <c r="I651" i="15" s="1"/>
  <c r="H112" i="15"/>
  <c r="H111" i="15" s="1"/>
  <c r="G228" i="15"/>
  <c r="H340" i="15"/>
  <c r="H339" i="15" s="1"/>
  <c r="G340" i="15"/>
  <c r="G339" i="15" s="1"/>
  <c r="G508" i="15"/>
  <c r="G495" i="15" s="1"/>
  <c r="G10" i="15"/>
  <c r="G9" i="15" s="1"/>
  <c r="K17" i="15" s="1"/>
  <c r="H192" i="15"/>
  <c r="H184" i="15" s="1"/>
  <c r="H310" i="15"/>
  <c r="H309" i="15" s="1"/>
  <c r="H308" i="15" s="1"/>
  <c r="H307" i="15" s="1"/>
  <c r="H311" i="15"/>
  <c r="I276" i="15"/>
  <c r="I252" i="15" s="1"/>
  <c r="H202" i="15"/>
  <c r="H201" i="15" s="1"/>
  <c r="I310" i="15"/>
  <c r="I309" i="15" s="1"/>
  <c r="I308" i="15" s="1"/>
  <c r="I307" i="15" s="1"/>
  <c r="H54" i="15"/>
  <c r="H53" i="15" s="1"/>
  <c r="I98" i="15"/>
  <c r="I97" i="15" s="1"/>
  <c r="I92" i="15" s="1"/>
  <c r="H30" i="15"/>
  <c r="H29" i="15" s="1"/>
  <c r="H28" i="15" s="1"/>
  <c r="H27" i="15" s="1"/>
  <c r="I73" i="15"/>
  <c r="I68" i="15" s="1"/>
  <c r="H224" i="15"/>
  <c r="H225" i="15"/>
  <c r="G255" i="15"/>
  <c r="G254" i="15" s="1"/>
  <c r="G253" i="15" s="1"/>
  <c r="I54" i="15"/>
  <c r="I53" i="15" s="1"/>
  <c r="G54" i="15"/>
  <c r="G53" i="15" s="1"/>
  <c r="H138" i="15"/>
  <c r="H137" i="15" s="1"/>
  <c r="H359" i="15"/>
  <c r="G374" i="15"/>
  <c r="G413" i="15"/>
  <c r="G479" i="15"/>
  <c r="G478" i="15" s="1"/>
  <c r="G528" i="15"/>
  <c r="H599" i="15"/>
  <c r="H598" i="15" s="1"/>
  <c r="H597" i="15" s="1"/>
  <c r="H590" i="15" s="1"/>
  <c r="H617" i="15"/>
  <c r="H703" i="15"/>
  <c r="I377" i="15"/>
  <c r="H413" i="15"/>
  <c r="H408" i="15" s="1"/>
  <c r="H407" i="15" s="1"/>
  <c r="H406" i="15" s="1"/>
  <c r="H405" i="15" s="1"/>
  <c r="G185" i="15"/>
  <c r="I228" i="15"/>
  <c r="G359" i="15"/>
  <c r="H370" i="15"/>
  <c r="H380" i="15"/>
  <c r="G395" i="15"/>
  <c r="G394" i="15" s="1"/>
  <c r="G393" i="15" s="1"/>
  <c r="G392" i="15" s="1"/>
  <c r="G385" i="15" s="1"/>
  <c r="I408" i="15"/>
  <c r="I407" i="15" s="1"/>
  <c r="I406" i="15" s="1"/>
  <c r="I405" i="15" s="1"/>
  <c r="I508" i="15"/>
  <c r="I495" i="15" s="1"/>
  <c r="G547" i="15"/>
  <c r="G546" i="15" s="1"/>
  <c r="G545" i="15" s="1"/>
  <c r="H584" i="15"/>
  <c r="G599" i="15"/>
  <c r="G598" i="15" s="1"/>
  <c r="G597" i="15" s="1"/>
  <c r="G622" i="15"/>
  <c r="G621" i="15" s="1"/>
  <c r="H248" i="15"/>
  <c r="G249" i="15"/>
  <c r="G112" i="15"/>
  <c r="G111" i="15" s="1"/>
  <c r="G169" i="15"/>
  <c r="G168" i="15" s="1"/>
  <c r="H98" i="15"/>
  <c r="H97" i="15" s="1"/>
  <c r="H92" i="15" s="1"/>
  <c r="I112" i="15"/>
  <c r="I111" i="15" s="1"/>
  <c r="I202" i="15"/>
  <c r="I201" i="15" s="1"/>
  <c r="H228" i="15"/>
  <c r="G328" i="15"/>
  <c r="G327" i="15" s="1"/>
  <c r="G138" i="15"/>
  <c r="G137" i="15" s="1"/>
  <c r="G58" i="15"/>
  <c r="I129" i="15"/>
  <c r="I128" i="15" s="1"/>
  <c r="H129" i="15"/>
  <c r="H128" i="15" s="1"/>
  <c r="H373" i="15"/>
  <c r="H368" i="15" s="1"/>
  <c r="I461" i="15"/>
  <c r="I547" i="15"/>
  <c r="I546" i="15" s="1"/>
  <c r="I545" i="15" s="1"/>
  <c r="I599" i="15"/>
  <c r="I598" i="15" s="1"/>
  <c r="I597" i="15" s="1"/>
  <c r="I224" i="15"/>
  <c r="I328" i="15"/>
  <c r="I327" i="15" s="1"/>
  <c r="H426" i="15"/>
  <c r="H425" i="15" s="1"/>
  <c r="H424" i="15" s="1"/>
  <c r="G453" i="15"/>
  <c r="H528" i="15"/>
  <c r="I579" i="15"/>
  <c r="G593" i="15"/>
  <c r="G592" i="15" s="1"/>
  <c r="G591" i="15" s="1"/>
  <c r="G616" i="15"/>
  <c r="G615" i="15" s="1"/>
  <c r="G614" i="15" s="1"/>
  <c r="I642" i="15"/>
  <c r="I641" i="15" s="1"/>
  <c r="I640" i="15" s="1"/>
  <c r="I639" i="15" s="1"/>
  <c r="I638" i="15" s="1"/>
  <c r="G202" i="15"/>
  <c r="G201" i="15" s="1"/>
  <c r="G277" i="15"/>
  <c r="G276" i="15"/>
  <c r="G460" i="15"/>
  <c r="G573" i="15"/>
  <c r="K581" i="15" s="1"/>
  <c r="G574" i="15"/>
  <c r="I583" i="15"/>
  <c r="I587" i="15"/>
  <c r="I706" i="15"/>
  <c r="I703" i="15"/>
  <c r="G526" i="15"/>
  <c r="G525" i="15" s="1"/>
  <c r="H547" i="15"/>
  <c r="H546" i="15" s="1"/>
  <c r="H545" i="15" s="1"/>
  <c r="G583" i="15"/>
  <c r="I593" i="15"/>
  <c r="I592" i="15" s="1"/>
  <c r="I591" i="15" s="1"/>
  <c r="I616" i="15"/>
  <c r="I615" i="15" s="1"/>
  <c r="I614" i="15" s="1"/>
  <c r="G703" i="15"/>
  <c r="G706" i="15"/>
  <c r="G566" i="15"/>
  <c r="H452" i="15" l="1"/>
  <c r="H451" i="15" s="1"/>
  <c r="G223" i="15"/>
  <c r="G222" i="15" s="1"/>
  <c r="G408" i="15"/>
  <c r="G407" i="15" s="1"/>
  <c r="G406" i="15" s="1"/>
  <c r="G405" i="15" s="1"/>
  <c r="G404" i="15" s="1"/>
  <c r="K419" i="15"/>
  <c r="G20" i="15"/>
  <c r="K28" i="15"/>
  <c r="I404" i="15"/>
  <c r="I368" i="15"/>
  <c r="I358" i="15" s="1"/>
  <c r="I352" i="15" s="1"/>
  <c r="I526" i="15"/>
  <c r="I525" i="15" s="1"/>
  <c r="G681" i="15"/>
  <c r="G680" i="15" s="1"/>
  <c r="G679" i="15" s="1"/>
  <c r="G650" i="15" s="1"/>
  <c r="I223" i="15"/>
  <c r="I222" i="15" s="1"/>
  <c r="I200" i="15" s="1"/>
  <c r="H477" i="15"/>
  <c r="H476" i="15" s="1"/>
  <c r="H565" i="15"/>
  <c r="H564" i="15" s="1"/>
  <c r="G358" i="15"/>
  <c r="G352" i="15" s="1"/>
  <c r="H52" i="15"/>
  <c r="H19" i="15" s="1"/>
  <c r="I681" i="15"/>
  <c r="I680" i="15" s="1"/>
  <c r="I679" i="15" s="1"/>
  <c r="I650" i="15" s="1"/>
  <c r="H404" i="15"/>
  <c r="G184" i="15"/>
  <c r="I590" i="15"/>
  <c r="G52" i="15"/>
  <c r="H110" i="15"/>
  <c r="H109" i="15" s="1"/>
  <c r="I67" i="15"/>
  <c r="I52" i="15" s="1"/>
  <c r="G590" i="15"/>
  <c r="G19" i="15"/>
  <c r="I477" i="15"/>
  <c r="I476" i="15" s="1"/>
  <c r="H358" i="15"/>
  <c r="H352" i="15" s="1"/>
  <c r="H681" i="15"/>
  <c r="H680" i="15" s="1"/>
  <c r="H679" i="15" s="1"/>
  <c r="H650" i="15" s="1"/>
  <c r="G110" i="15"/>
  <c r="H223" i="15"/>
  <c r="H222" i="15" s="1"/>
  <c r="H200" i="15" s="1"/>
  <c r="I110" i="15"/>
  <c r="I109" i="15" s="1"/>
  <c r="G452" i="15"/>
  <c r="G451" i="15" s="1"/>
  <c r="I565" i="15"/>
  <c r="I564" i="15" s="1"/>
  <c r="G477" i="15"/>
  <c r="G476" i="15" s="1"/>
  <c r="G565" i="15"/>
  <c r="G564" i="15" s="1"/>
  <c r="G252" i="15"/>
  <c r="G200" i="15" l="1"/>
  <c r="G109" i="15"/>
  <c r="H450" i="15"/>
  <c r="H449" i="15" s="1"/>
  <c r="I450" i="15"/>
  <c r="I449" i="15" s="1"/>
  <c r="I19" i="15"/>
  <c r="I18" i="15" s="1"/>
  <c r="H18" i="15"/>
  <c r="G450" i="15"/>
  <c r="G449" i="15" s="1"/>
  <c r="G18" i="15" l="1"/>
  <c r="G719" i="15" s="1"/>
  <c r="H719" i="15"/>
  <c r="I719" i="15"/>
  <c r="K718" i="15"/>
  <c r="J718" i="15"/>
</calcChain>
</file>

<file path=xl/sharedStrings.xml><?xml version="1.0" encoding="utf-8"?>
<sst xmlns="http://schemas.openxmlformats.org/spreadsheetml/2006/main" count="3690" uniqueCount="786">
  <si>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</si>
  <si>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</si>
  <si>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</si>
  <si>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</si>
  <si>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</si>
  <si>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</si>
  <si>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</si>
  <si>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002</t>
  </si>
  <si>
    <t>01</t>
  </si>
  <si>
    <t>02</t>
  </si>
  <si>
    <t>Непрограммные расходы</t>
  </si>
  <si>
    <t>88.0.00.00000</t>
  </si>
  <si>
    <t>88.8.00.00000</t>
  </si>
  <si>
    <t>88.8.00.S7710</t>
  </si>
  <si>
    <t>Фонд оплаты труда государственных (муниципальных) органов</t>
  </si>
  <si>
    <t>88.9.00.S7710</t>
  </si>
  <si>
    <t>04</t>
  </si>
  <si>
    <t>Обеспечение функционирования аппарата</t>
  </si>
  <si>
    <t>88.8.00.90040</t>
  </si>
  <si>
    <t>05</t>
  </si>
  <si>
    <t>88.8.00.51200</t>
  </si>
  <si>
    <t>11</t>
  </si>
  <si>
    <t>Резервный фонд местных администраций</t>
  </si>
  <si>
    <t>88.8.00.90620</t>
  </si>
  <si>
    <t>13</t>
  </si>
  <si>
    <t>56.0.00.00000</t>
  </si>
  <si>
    <t>56.2.00.00000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</si>
  <si>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</si>
  <si>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</si>
  <si>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Материально-техническое обеспечение народных дружин по охране общественного порядка</t>
  </si>
  <si>
    <t>Обеспечение функционирования должностей не отнесенных к должностям муниципальной службы</t>
  </si>
  <si>
    <t>03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</si>
  <si>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</si>
  <si>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</si>
  <si>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</si>
  <si>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51.0.00.00000</t>
  </si>
  <si>
    <t>51.1.00.00000</t>
  </si>
  <si>
    <t>51.1.01.00010</t>
  </si>
  <si>
    <t>56.1.00.00000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</si>
  <si>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</si>
  <si>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</si>
  <si>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Уничтожение сырьевой базы конопли, являющейся производной для изготовления наркотиков</t>
  </si>
  <si>
    <t>56.1.01.00120</t>
  </si>
  <si>
    <t>08</t>
  </si>
  <si>
    <t>63.0.00.00000</t>
  </si>
  <si>
    <t>63.1.01.00500</t>
  </si>
  <si>
    <t>64.0.00.00000</t>
  </si>
  <si>
    <t>64.1.01.S7480</t>
  </si>
  <si>
    <t>12</t>
  </si>
  <si>
    <t>54.0.00.00000</t>
  </si>
  <si>
    <t>54.1.01.S0130</t>
  </si>
  <si>
    <t>53.0.00.00000</t>
  </si>
  <si>
    <t>53.1.00.00000</t>
  </si>
  <si>
    <t>53.1.01.00660</t>
  </si>
  <si>
    <t>53.2.00.00000</t>
  </si>
  <si>
    <t>Расходы, направленные на модернизацию коммунальной инфраструктуры</t>
  </si>
  <si>
    <t>53.2.01.S7400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</si>
  <si>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</si>
  <si>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</si>
  <si>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53.3.01.S7330</t>
  </si>
  <si>
    <t>88.8.00.87630</t>
  </si>
  <si>
    <t>06</t>
  </si>
  <si>
    <t>57.0.00.00000</t>
  </si>
  <si>
    <t>57.1.01.00130</t>
  </si>
  <si>
    <t>07</t>
  </si>
  <si>
    <t>60.0.00.00000</t>
  </si>
  <si>
    <t>60.2.00.00000</t>
  </si>
  <si>
    <t>60.2.01.00160</t>
  </si>
  <si>
    <t>Создание молодежных общественных организаций и развитие добровольческого движения</t>
  </si>
  <si>
    <t>60.5.00.00000</t>
  </si>
  <si>
    <t>60.5.01.00820</t>
  </si>
  <si>
    <t>Подпрограмма "Меры социальной поддержки отдельной категории граждан"</t>
  </si>
  <si>
    <t>60.4.00.00000</t>
  </si>
  <si>
    <t>Единовременная денежная выплата врачу, заключившему трудовой договор</t>
  </si>
  <si>
    <t>60.4.01.00730</t>
  </si>
  <si>
    <t>10</t>
  </si>
  <si>
    <t>Доплаты к пенсиям муниципальных служащих</t>
  </si>
  <si>
    <t>88.8.00.90680</t>
  </si>
  <si>
    <t>55.0.00.00000</t>
  </si>
  <si>
    <t>55.1.01.L4970</t>
  </si>
  <si>
    <t>Подпрограмма "Поддержка социально-ориентированных некоммерческих организаций"</t>
  </si>
  <si>
    <t>60.1.00.00000</t>
  </si>
  <si>
    <t>Поддержка социально-ориентированных некоммерческих организаций</t>
  </si>
  <si>
    <t>60.1.01.00340</t>
  </si>
  <si>
    <t>Расходы на социальную помощь населению</t>
  </si>
  <si>
    <t>88.8.00.90250</t>
  </si>
  <si>
    <t>58.0.00.00000</t>
  </si>
  <si>
    <t>Развитие физической культуры и спорта</t>
  </si>
  <si>
    <t>58.1.00.00000</t>
  </si>
  <si>
    <t>Развитие сети и инфраструктуры физической культуры, массового спорта</t>
  </si>
  <si>
    <t>003</t>
  </si>
  <si>
    <t>61.0.00.00000</t>
  </si>
  <si>
    <t>Подпрограмма "Повышение эффективности использования муниципального имущества"</t>
  </si>
  <si>
    <t>61.2.00.00000</t>
  </si>
  <si>
    <t>Обеспечение эффективного управления, распоряжения, использования и сохранности муниципального имущества</t>
  </si>
  <si>
    <t>61.2.01.S7710</t>
  </si>
  <si>
    <t>88.8.00.R0820</t>
  </si>
  <si>
    <t>004</t>
  </si>
  <si>
    <t>61.1.00.00000</t>
  </si>
  <si>
    <t>61.1.01.00200</t>
  </si>
  <si>
    <t>61.1.01.S7710</t>
  </si>
  <si>
    <t>005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</si>
  <si>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</si>
  <si>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</si>
  <si>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</si>
  <si>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59.1.01.00240</t>
  </si>
  <si>
    <t>59.3.00.00000</t>
  </si>
  <si>
    <t>Расходы на содержание дошкольных образовательных учреждений</t>
  </si>
  <si>
    <t>Модернизация системы общего образования</t>
  </si>
  <si>
    <t>Выявление и поддержка одаренных детей</t>
  </si>
  <si>
    <t>Капитальные вложения в объекты муниципальной собственности</t>
  </si>
  <si>
    <t>Расходы на содержание общеобразовательных учреждений</t>
  </si>
  <si>
    <t>Безопасность образовательных учреждений</t>
  </si>
  <si>
    <t>Организация подвоза учащихся</t>
  </si>
  <si>
    <t>Модернизация системы дополнительного образования</t>
  </si>
  <si>
    <t>Расходы на содержание ДЮСШ</t>
  </si>
  <si>
    <t>Обеспечение функционирования модели персонифицированного финансирования дополнительного образования детей</t>
  </si>
  <si>
    <t>Подпрограмма "Развитие системы защиты прав детей"</t>
  </si>
  <si>
    <t>59.2.00.00000</t>
  </si>
  <si>
    <t>Организация и проведение профильных смен, многодневных походов, турслетов, учебных сборов и т.д.</t>
  </si>
  <si>
    <t>59.2.01.00290</t>
  </si>
  <si>
    <t>Мероприятия по проведению оздоровительной кампании детей</t>
  </si>
  <si>
    <t>Развитие инфраструктуры отдыха, оздоровления и занятости детей и подростков в каникулярное время</t>
  </si>
  <si>
    <t>Вложения в материально- техническую базу летних оздоровительных учреждений района</t>
  </si>
  <si>
    <t>Подпрограмма "Формирование законопослушного поведения участников дорожного движения"</t>
  </si>
  <si>
    <t>59.4.00.00000</t>
  </si>
  <si>
    <t>59.4.01.00790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</si>
  <si>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</si>
  <si>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Выплаты единовременного пособия молодым специалистам</t>
  </si>
  <si>
    <t>Реконструкция и строительство спортивных сооружений</t>
  </si>
  <si>
    <t>Развитие детско-юношеского спорта</t>
  </si>
  <si>
    <t>58.1.01.00440</t>
  </si>
  <si>
    <t>Продвижение комплекса ГТО</t>
  </si>
  <si>
    <t>008</t>
  </si>
  <si>
    <t>88.8.00.S7711</t>
  </si>
  <si>
    <t>88.8.00.90050</t>
  </si>
  <si>
    <t>024</t>
  </si>
  <si>
    <t>52.0.00.00000</t>
  </si>
  <si>
    <t>Подпрограмма "Мероприятия в сфере культуры и искусства"</t>
  </si>
  <si>
    <t>52.4.00.00000</t>
  </si>
  <si>
    <t>Расходы на обеспечение деятельности (оказания услуг) муниципальных учреждений (школа искусств)</t>
  </si>
  <si>
    <t>52.4.01.00430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</si>
  <si>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</si>
  <si>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</si>
  <si>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Подпрограмма "Народное творчество и досуговая деятельность"</t>
  </si>
  <si>
    <t>52.1.00.00000</t>
  </si>
  <si>
    <t>Расходы на обеспечение деятельности (оказания услуг) муниципальных учреждений (РЦД "Мир")</t>
  </si>
  <si>
    <t>52.1.01.00030</t>
  </si>
  <si>
    <t>Расходы на проведение мероприятий</t>
  </si>
  <si>
    <t>Подпрограмма "Библиотечное обслуживание"</t>
  </si>
  <si>
    <t>52.3.00.00000</t>
  </si>
  <si>
    <t>Расходы на обеспечение деятельности (оказание услуг) муниципальных учреждений</t>
  </si>
  <si>
    <t>52.3.01.00420</t>
  </si>
  <si>
    <t>Ремонт библиотек</t>
  </si>
  <si>
    <t>Методическое обеспечение и комплектование муниципальных библиотек</t>
  </si>
  <si>
    <t>Итого</t>
  </si>
  <si>
    <t>Общегосударственные вопросы</t>
  </si>
  <si>
    <t>Обеспечение функционирования главы муниципального образования</t>
  </si>
  <si>
    <t>Судебная система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</si>
  <si>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</si>
  <si>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</si>
  <si>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</si>
  <si>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</si>
  <si>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</si>
  <si>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</si>
  <si>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</si>
  <si>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</si>
  <si>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</si>
  <si>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</si>
  <si>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</t>
  </si>
  <si>
    <t>Другие вопросы в области образования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</si>
  <si>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</si>
  <si>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</si>
  <si>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</si>
  <si>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</si>
  <si>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</si>
  <si>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</si>
  <si>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общегосударственные вопросы</t>
  </si>
  <si>
    <t>Другие вопросы в области национальной экономики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</si>
  <si>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</si>
  <si>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</si>
  <si>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</si>
  <si>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</si>
  <si>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</si>
  <si>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социальной политики</t>
  </si>
  <si>
    <t>Массовый спорт</t>
  </si>
  <si>
    <t>Доугие вопросы в области образования</t>
  </si>
  <si>
    <t>Культура, кинематография</t>
  </si>
  <si>
    <t>Культура</t>
  </si>
  <si>
    <t>Условно утвержденные расходы</t>
  </si>
  <si>
    <t>00</t>
  </si>
  <si>
    <t>00.0.00.00000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</si>
  <si>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</si>
  <si>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</si>
  <si>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</si>
  <si>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</si>
  <si>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 нужд)</t>
  </si>
  <si>
    <t>Иные бюджетные ассигнования</t>
  </si>
  <si>
    <t>Строительство теплицы по выращиванию овощей, зелени (пряных трав)</t>
  </si>
  <si>
    <t>300</t>
  </si>
  <si>
    <t>600</t>
  </si>
  <si>
    <t>Социальные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</si>
  <si>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</si>
  <si>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400</t>
  </si>
  <si>
    <t>Капитальные вложения в объекты государственной (муниципальной) собственности</t>
  </si>
  <si>
    <t xml:space="preserve">Оборудование контейнерных площадок для сбора твердых коммунальных отходов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</si>
  <si>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</si>
  <si>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</t>
  </si>
  <si>
    <t>59.3.01.00200</t>
  </si>
  <si>
    <t>61.2.02.00210</t>
  </si>
  <si>
    <t>61.2.01.00200</t>
  </si>
  <si>
    <t>61.2.03.00220</t>
  </si>
  <si>
    <t>61.2.02.00000</t>
  </si>
  <si>
    <t>61.2.03.00000</t>
  </si>
  <si>
    <t>61.1.01.00000</t>
  </si>
  <si>
    <t>Основное мероприятие "Расходы на обеспечение функций органов местного самоуправления"</t>
  </si>
  <si>
    <t>61.2.01.00000</t>
  </si>
  <si>
    <t>Основное мероприятие "Обеспечение эффективного управления, распоряжения, использования и сохранности муниципального имущества"</t>
  </si>
  <si>
    <t>57.1.01.00000</t>
  </si>
  <si>
    <t xml:space="preserve">Основное мероприятие "Размещение информации по охране окружающей среды через презентационные материалы – баннеры, аншлаги, листовки, буклеты, статьи в СМИ" </t>
  </si>
  <si>
    <t>51.1.01.00000</t>
  </si>
  <si>
    <t>Основное мероприятие " Строительство теплицы по выращиванию овощей, зелени (пряных трав)"</t>
  </si>
  <si>
    <t>51.1.04.00000</t>
  </si>
  <si>
    <t>51.1.04.00920</t>
  </si>
  <si>
    <t>51.1.09.00000</t>
  </si>
  <si>
    <t>51.1.09.69700</t>
  </si>
  <si>
    <t>52.4.03.00000</t>
  </si>
  <si>
    <t>52.4.03.00060</t>
  </si>
  <si>
    <t>Основное мероприятие " Расходы на обеспечение деятельности (оказание услуг) МБОУ ДОД «Завитинская школа искусств»"</t>
  </si>
  <si>
    <t>52.4.01.00000</t>
  </si>
  <si>
    <t>52.4.02.00000</t>
  </si>
  <si>
    <t>52.4.02.00480</t>
  </si>
  <si>
    <t>52.4.04.00000</t>
  </si>
  <si>
    <t>Основное мероприятие " Расходы на обеспечение деятельности (оказание услуг) МАУК «РЦД «Мир»"</t>
  </si>
  <si>
    <t>52.1.01.00000</t>
  </si>
  <si>
    <t>52.1.02.00000</t>
  </si>
  <si>
    <t>52.1.02.00050</t>
  </si>
  <si>
    <t>Основное мероприятие "Выполнение мероприятий по обеспечению развития и укрепления материально – технической базы муниципальных Домов культуры"</t>
  </si>
  <si>
    <t>52.1.03.00000</t>
  </si>
  <si>
    <t>52.1.03.00060</t>
  </si>
  <si>
    <t>52.1.05.00000</t>
  </si>
  <si>
    <t>52.1.05.00520</t>
  </si>
  <si>
    <t>52.1.06.00000</t>
  </si>
  <si>
    <t>52.1.06.S7710</t>
  </si>
  <si>
    <t>52.3.06.00000</t>
  </si>
  <si>
    <t>52.3.06.00060</t>
  </si>
  <si>
    <t>Основное мероприятие " Расходы на обеспечение деятельности (оказание услуг) муниципальных библиотек"</t>
  </si>
  <si>
    <t>52.3.01.00000</t>
  </si>
  <si>
    <t>52.3.03.00000</t>
  </si>
  <si>
    <t>52.3.03.00450</t>
  </si>
  <si>
    <t>Основное мероприятие " Методическое обеспечение и комплектование муниципальных библиотек"</t>
  </si>
  <si>
    <t>52.3.02.00000</t>
  </si>
  <si>
    <t>52.3.02.00510</t>
  </si>
  <si>
    <t>52.3.07.00000</t>
  </si>
  <si>
    <t>52.3.07.S7710</t>
  </si>
  <si>
    <t>Основное мероприятие "Мероприятия по энергосбережению и повышению энергетической эффективности"</t>
  </si>
  <si>
    <t>53.1.01.00000</t>
  </si>
  <si>
    <t>53.2.03.00000</t>
  </si>
  <si>
    <t>53.2.03.00070</t>
  </si>
  <si>
    <t>53.2.02.00000</t>
  </si>
  <si>
    <t>53.2.02.87120</t>
  </si>
  <si>
    <t>Основное мероприятие «Оборудование контейнерных площадок для сбора твердых коммунальных отходов»</t>
  </si>
  <si>
    <t>53.3.01.00000</t>
  </si>
  <si>
    <t>54.1.01.00000</t>
  </si>
  <si>
    <t>55.1.01.00000</t>
  </si>
  <si>
    <t>Основное мероприятие "Материально- техническое обеспечение, поощрение и личное страхование дружинников народных дружин по охране общественного порядка"</t>
  </si>
  <si>
    <t>Основное мероприятие "Формирование правосознания несовершеннолетних и молодежи с целью противодействия распространению идеологии терроризма и экстремизма"</t>
  </si>
  <si>
    <t>56.2.01.00000</t>
  </si>
  <si>
    <t>Основное мероприятие "Пропаганда здорового и социально активного образа жизни"</t>
  </si>
  <si>
    <t>56.2.02.00000</t>
  </si>
  <si>
    <t>56.2.02.00180</t>
  </si>
  <si>
    <t>Основное мероприятие "Развитие аппаратно-программного комплекса "Безопасный город""</t>
  </si>
  <si>
    <t>56.2.03.00000</t>
  </si>
  <si>
    <t>56.2.03.00190</t>
  </si>
  <si>
    <t>56.2.04.00000</t>
  </si>
  <si>
    <t>56.2.04.00670</t>
  </si>
  <si>
    <t>Основное мероприятие "Развитие массового спорта"</t>
  </si>
  <si>
    <t>58.1.03.00000</t>
  </si>
  <si>
    <t>58.1.03.00140</t>
  </si>
  <si>
    <t>Основное мероприятие "Строительство, реконструкция и ремонт спортивных сооружений"</t>
  </si>
  <si>
    <t>58.1.02.00000</t>
  </si>
  <si>
    <t>58.1.02.00150</t>
  </si>
  <si>
    <t>Основное мероприятие "Развитие детско-юношеского спорта"</t>
  </si>
  <si>
    <t>58.1.01.00000</t>
  </si>
  <si>
    <t>Основное мероприятие "Продвижение комплекса ГТО"</t>
  </si>
  <si>
    <t>58.1.04.00000</t>
  </si>
  <si>
    <t>58.1.04.00490</t>
  </si>
  <si>
    <t>60.2.01.00000</t>
  </si>
  <si>
    <t>Основное мероприятие "Создание молодежных общественных организаций и развитие добровольческого движения"</t>
  </si>
  <si>
    <t>60.2.02.00000</t>
  </si>
  <si>
    <t>60.2.02.00161</t>
  </si>
  <si>
    <t>60.5.01.00000</t>
  </si>
  <si>
    <t>Основное мероприятие "Единовременная денежная выплата врачу, заключившему трудовой договор, компенсация части затрат, связанных с переездом"</t>
  </si>
  <si>
    <t>60.4.01.00000</t>
  </si>
  <si>
    <t>Основное мероприятие "Грантовая поддержка реализации социально значимых проектов"</t>
  </si>
  <si>
    <t>60.1.01.00000</t>
  </si>
  <si>
    <t>60.5.02.00000</t>
  </si>
  <si>
    <t>60.5.02.00830</t>
  </si>
  <si>
    <t>60.5.03.00000</t>
  </si>
  <si>
    <t>60.5.03.00840</t>
  </si>
  <si>
    <t>Основное мероприятие «Модернизация системы дошкольного образования»</t>
  </si>
  <si>
    <t>59.1.01.00000</t>
  </si>
  <si>
    <t>Основное мероприятие "Расходы на содержание дошкольных образовательных учреждений"</t>
  </si>
  <si>
    <t>59.3.25.00000</t>
  </si>
  <si>
    <t>59.3.25.00350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</si>
  <si>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</si>
  <si>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59.3.03.00000</t>
  </si>
  <si>
    <t>59.3.03.88500</t>
  </si>
  <si>
    <t>Основное мероприятие "Субсидии муниципальным районам на реализацию ими отдельных расходных обязательств"</t>
  </si>
  <si>
    <t>59.3.21.00000</t>
  </si>
  <si>
    <t>59.3.21.S7712</t>
  </si>
  <si>
    <t>59.3.24.00000</t>
  </si>
  <si>
    <t>59.3.24.S8490</t>
  </si>
  <si>
    <t>Основное мероприятие «Модернизация системы общего образования»</t>
  </si>
  <si>
    <t>59.1.02.00000</t>
  </si>
  <si>
    <t>59.1.02.00250</t>
  </si>
  <si>
    <t>Основное мероприятие «Выявление и поддержка одаренных детей»</t>
  </si>
  <si>
    <t>59.1.04.00000</t>
  </si>
  <si>
    <t>59.1.04.00260</t>
  </si>
  <si>
    <t>Основное мероприятие "Капитальные вложения в объекты муниципальной собственности"</t>
  </si>
  <si>
    <t>59.1.05.00000</t>
  </si>
  <si>
    <t>59.1.05.00280</t>
  </si>
  <si>
    <t>59.1.06.00000</t>
  </si>
  <si>
    <t>59.1.06.S7620</t>
  </si>
  <si>
    <t>Основное мероприятие «Расходы на содержание общеобразовательных учреждений»</t>
  </si>
  <si>
    <t>59.3.02.00000</t>
  </si>
  <si>
    <t>59.3.02.00360</t>
  </si>
  <si>
    <t>Основное мероприятие «Безопасность образовательных учреждений». Мероприятия по противопожарной и антитеррористической защищенности муниципальных образовательных организаций"</t>
  </si>
  <si>
    <t>59.3.06.00000</t>
  </si>
  <si>
    <t>59.3.06.00380</t>
  </si>
  <si>
    <t>Основное мероприятие «Организация подвоза учащихся»</t>
  </si>
  <si>
    <t>59.3.08.00000</t>
  </si>
  <si>
    <t>59.3.08.00390</t>
  </si>
  <si>
    <t>59.3.11.00000</t>
  </si>
  <si>
    <t>59.3.11.53030</t>
  </si>
  <si>
    <t>59.3.13.00000</t>
  </si>
  <si>
    <t>59.3.14.00000</t>
  </si>
  <si>
    <t>59.3.14.80740</t>
  </si>
  <si>
    <t>59.3.22.00000</t>
  </si>
  <si>
    <t>59.3.22.S7713</t>
  </si>
  <si>
    <t>Основное мероприятие «Расходы на содержание ДЮСШ»</t>
  </si>
  <si>
    <t>59.3.04.00000</t>
  </si>
  <si>
    <t>59.3.04.00370</t>
  </si>
  <si>
    <t>Основное мероприятие "Модернизация системы дополнительного образования»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</si>
  <si>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</si>
  <si>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59.3.05.00000</t>
  </si>
  <si>
    <t>59.3.0500372</t>
  </si>
  <si>
    <t>59.3.05.00372</t>
  </si>
  <si>
    <t>59.3.23.00000</t>
  </si>
  <si>
    <t>59.3.23.S7714</t>
  </si>
  <si>
    <t>Основное мероприятие «Организация и проведение профильных смен, многодневных походов, турслетов, учебных сборов и т.д.»</t>
  </si>
  <si>
    <t>59.2.01.00000</t>
  </si>
  <si>
    <t>Основное мероприятие «Мероприятия по проведению оздоровительной кампании детей»</t>
  </si>
  <si>
    <t>59.2.03.00000</t>
  </si>
  <si>
    <t>59.2.03.00300</t>
  </si>
  <si>
    <t>Основное мероприятие «Развитие инфраструктуры отдыха, оздоровления и занятости детей и подростков в каникулярное время»</t>
  </si>
  <si>
    <t>59.2.04.00000</t>
  </si>
  <si>
    <t>59.2.04.00310</t>
  </si>
  <si>
    <t>Основное мероприятие «Вложения в материально-техническую базу летних оздоровительных учреждений района»</t>
  </si>
  <si>
    <t>59.2.05.00000</t>
  </si>
  <si>
    <t>59.2.05.00320</t>
  </si>
  <si>
    <t>59.2.06.00000</t>
  </si>
  <si>
    <t>59.2.06.S7500</t>
  </si>
  <si>
    <t>59.3.01.00000</t>
  </si>
  <si>
    <t>59.3.20.00000</t>
  </si>
  <si>
    <t>59.4.01.00000</t>
  </si>
  <si>
    <t>Основное мероприятие "Оснащение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др.)"</t>
  </si>
  <si>
    <t>59.4.02.00000</t>
  </si>
  <si>
    <t>59.4.02.00800</t>
  </si>
  <si>
    <t>Основное мероприятие "Выплаты единовременного пособия  молодым специалистам, специалистам со стажем, привлеченным в общеобразовательные учреждения"</t>
  </si>
  <si>
    <t>59.3.09.00000</t>
  </si>
  <si>
    <t>59.3.09.00710</t>
  </si>
  <si>
    <t>59.3.10.00000</t>
  </si>
  <si>
    <t>59.3.10.11020</t>
  </si>
  <si>
    <t>59.3.12.00000</t>
  </si>
  <si>
    <t>59.3.12.70000</t>
  </si>
  <si>
    <t>59.3.15.87250</t>
  </si>
  <si>
    <t>59.3.15.00000</t>
  </si>
  <si>
    <t>59.3.17.00000</t>
  </si>
  <si>
    <t>59.3.17.87700</t>
  </si>
  <si>
    <t>59.3.16.00000</t>
  </si>
  <si>
    <t>59.3.16.87300</t>
  </si>
  <si>
    <t>59.1.03.00000</t>
  </si>
  <si>
    <t>59.1.03.00810</t>
  </si>
  <si>
    <t>Основное мероприятие «Обеспечение содержания, ремонта автомобильных дорог общего пользования местного значения, в том числе мероприятия по безопасности дорожного движения"</t>
  </si>
  <si>
    <t>64.1.02.00000</t>
  </si>
  <si>
    <t>64.1.02.00720</t>
  </si>
  <si>
    <t>Основное мероприятие "Приведение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средств"</t>
  </si>
  <si>
    <t>64.1.01.00000</t>
  </si>
  <si>
    <t>6.0.0</t>
  </si>
  <si>
    <t>Расходы на обеспечение функций органов местного самоуправления</t>
  </si>
  <si>
    <t>Подпрограмма "Историко-культурное наследие"</t>
  </si>
  <si>
    <t>52.2.01.00000</t>
  </si>
  <si>
    <t>52.2.0.00000</t>
  </si>
  <si>
    <t>59.3.13.R3040</t>
  </si>
  <si>
    <t>Защита населения и территории от чрезвычайных ситуаций природного и техногенного характера, пожарная безопасность</t>
  </si>
  <si>
    <t>52.4.04.S7710</t>
  </si>
  <si>
    <t>Переаттестация объектов вычислительной техники</t>
  </si>
  <si>
    <t>Закупка товаров, работ и услуг для обеспечения государственных (муниципальных) нужд</t>
  </si>
  <si>
    <t>63.1.01.00000</t>
  </si>
  <si>
    <t>56.1.01.00000</t>
  </si>
  <si>
    <t>59.3.20.S7710</t>
  </si>
  <si>
    <t>Размещение информации по охране окружающей среды через презентационные материалы - баннеры, аншлаги, листовки, буклеты, статьи СМИ</t>
  </si>
  <si>
    <t>Технические и технологические мероприятия по энергосбережению и повышению энергетической эффективности</t>
  </si>
  <si>
    <t>Финансовая поддержка субъектов малого и среднего предпринимательства</t>
  </si>
  <si>
    <t>Основное мероприятие "Безопасность образовательных учреждений"</t>
  </si>
  <si>
    <t>59.3.26.00780</t>
  </si>
  <si>
    <t>59.3.26.00000</t>
  </si>
  <si>
    <t>Текущий, капитальный ремонт и реконструкция МБУ ДО ШИ Завитинского района</t>
  </si>
  <si>
    <t>52.4.05.00000</t>
  </si>
  <si>
    <t>52.4.05.00801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</si>
  <si>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</si>
  <si>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Основное мероприятие "Расходы, направленные на модернизацию коммунальной инфраструктуры" (разработка или актуализация схемы теплоснабжения городского поселения "город Завитинск")</t>
  </si>
  <si>
    <t>53.2.04.00000</t>
  </si>
  <si>
    <t>Расходы, направленные на модернизацию коммунальной инфраструктуры (разработка или актуализация схемы теплоснабжения городского поселения "город Завитинск")</t>
  </si>
  <si>
    <t>53.2.04.S7410</t>
  </si>
  <si>
    <t>59.3.13.88530</t>
  </si>
  <si>
    <t>Основное мероприятие "Социальная, медицинская и иная помощь лицам, освободившимся из мест лишения свободы"</t>
  </si>
  <si>
    <t>Социальная, медицинская и иная помощь лицам, освободившимся из мест лишения свободы</t>
  </si>
  <si>
    <t>56.2.05.00000</t>
  </si>
  <si>
    <t>56.2.05.00960</t>
  </si>
  <si>
    <t>59.1.02.S8570</t>
  </si>
  <si>
    <t>Расходы на 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</si>
  <si>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>59.1.02.10920</t>
  </si>
  <si>
    <t>58.1.02.S7460</t>
  </si>
  <si>
    <t>Основное мероприятие "Организация и проведение культурно – досуговых мероприятий"</t>
  </si>
  <si>
    <t>Расходы на реализацию мероприятий по развитию и сохранению культуры в муниципальных образованиях Амурской области</t>
  </si>
  <si>
    <t>52.1.05.S7550</t>
  </si>
  <si>
    <t>2024</t>
  </si>
  <si>
    <t>Безопасность дошкольных образовательных учреждений</t>
  </si>
  <si>
    <t>Жилищное хозяйство</t>
  </si>
  <si>
    <t>Благоустройство</t>
  </si>
  <si>
    <t>66.0.00.00000</t>
  </si>
  <si>
    <t>66.1.00.00000</t>
  </si>
  <si>
    <t>Основное мероприятие "Сбор и подготовка документации для переселения граждан из аварийных МКД (обследование  свободного муниципального фонда для перевода его в маневренный, проведение оценочной стоимости жилых помещений, являющихся собственностью граждан)</t>
  </si>
  <si>
    <t>Сбор и подготовка документации для переселения граждан из аварийных МКД (обследование  свободного муниципального фонда для перевода его в маневренный, проведение оценочной стоимости жилых помещений, являющихся собственностью граждан</t>
  </si>
  <si>
    <t>Основное мероприятие "Возмещение за жилые помещения, находящиеся в собственности граждан, проживающих в аварийном МКД"</t>
  </si>
  <si>
    <t>Возмещение за жилые помещения, находящиеся в собственности граждан, проживающих в аварийном МКД</t>
  </si>
  <si>
    <t>Основное мероприятие "Подготовка соглашений и договоров мены, расторжение и заключения договоров социального найма, оформление права на собственность"</t>
  </si>
  <si>
    <t>Подготовка соглашений и договоров мены, расторжение и заключения договоров социального найма, оформление права на собственность</t>
  </si>
  <si>
    <t>Основное мероприятие "Снос аварийных домов и рекультивация земельного участка"</t>
  </si>
  <si>
    <t>Снос аварийных домов и рекультивация земельного участка</t>
  </si>
  <si>
    <t>65.0.00.00000</t>
  </si>
  <si>
    <t>65.1.01.00000</t>
  </si>
  <si>
    <t>65.1.01.10010</t>
  </si>
  <si>
    <t>65.1.02.00000</t>
  </si>
  <si>
    <t>65.1.02.10020</t>
  </si>
  <si>
    <t>65.1.03.00000</t>
  </si>
  <si>
    <t>65.1.03.10030</t>
  </si>
  <si>
    <t>65.1.04.00000</t>
  </si>
  <si>
    <t>65.1.04.10040</t>
  </si>
  <si>
    <t>65.1.05.00000</t>
  </si>
  <si>
    <t>65.1.05.10050</t>
  </si>
  <si>
    <t>Подпрограмма "Благоустройство дворовых территорий МКД"</t>
  </si>
  <si>
    <t>Благоустройство дворовых территорий МКД</t>
  </si>
  <si>
    <t>Основное мероприятие "Благоустройство дворовых территорий МКД"</t>
  </si>
  <si>
    <t>Благоустройство населенных пунктов Завитинского муниципального округа</t>
  </si>
  <si>
    <t>Муниципальная программа "Повышение эффективности деятельности органов местного самоуправления Завитинского муниципального округа"</t>
  </si>
  <si>
    <t>61.3.00.00000</t>
  </si>
  <si>
    <t>Основное мероприятие "Переаттестация объектов вычислительной техники"</t>
  </si>
  <si>
    <t>61.3.02.00000</t>
  </si>
  <si>
    <t>61.3.02.90280</t>
  </si>
  <si>
    <t>Основное мероприятие "Обеспечение функционирования должностей не отнесенных к должностям муниципальной службы"</t>
  </si>
  <si>
    <t>61.3.03.00000</t>
  </si>
  <si>
    <t>61.3.04.00000</t>
  </si>
  <si>
    <t>Основное мероприятие "Благоустройство общественных территорий"</t>
  </si>
  <si>
    <t>Благоустройство общественных территорий</t>
  </si>
  <si>
    <t>НАЦИОНАЛЬНАЯ ОБОРОНА</t>
  </si>
  <si>
    <t>Мобилизационная и вневойсковая подготовка</t>
  </si>
  <si>
    <t>88.8.00.51180</t>
  </si>
  <si>
    <t>Муниципальная программа "Профилактика правонарушений, терроризма и экстремизма в Завитинском муниципальном округе"</t>
  </si>
  <si>
    <t>Подпрограмма "Профилактика правонарушений, терроризма и экстремизма в Завитинском муниципальном округе"</t>
  </si>
  <si>
    <t>Муниципальная программа "Развитие агропромышленного комплекса Завитинского муниципального округа"</t>
  </si>
  <si>
    <t>Развитие агропромышленного комплекса Завитинского муниципального округа</t>
  </si>
  <si>
    <t>Муниципальная программа "Развитие транспортного сообщения на территории Завитинского муниципального округа"</t>
  </si>
  <si>
    <t>Основное мероприятие "Организация транспортного обслуживания населения автомобильным пассажирским транспортом в границах Завитинского муниципального округа"</t>
  </si>
  <si>
    <t>Муниципальная программа "Развитие сети автомобильных дорог общего пользования Завитинского муниципального округа"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</si>
  <si>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муниципальном округе"</t>
  </si>
  <si>
    <t>Подпрограмма "Энергосбережение и повышение энергетической эффективности в Завитинском муниципальном округе"</t>
  </si>
  <si>
    <t>Подпрограмма "Модернизация жилищно-коммунального комплекса в Завитинском муниципальном округе"</t>
  </si>
  <si>
    <t>Муниципальная программа "Обеспечение экологической безопасности и охрана окружающей среды в Завитинском муниципальном округе"</t>
  </si>
  <si>
    <t>Основное мероприятие "Организация и проведение мероприятий по формированию навыков здорового образа жизни у детей, подростков, молодёжи Завитинского муниципального округа"</t>
  </si>
  <si>
    <t>Муниципальная программа "Обеспечение жильем молодых семей в Завитинском муниципальном округе"</t>
  </si>
  <si>
    <t>Основное мероприятие "Организация и проведение мероприятий по снижению распространения факторов риска, связанных с питанием у населения Завитинского муниципального округа"</t>
  </si>
  <si>
    <t>Организация и проведение мероприятий по снижению распространения факторов риска, связанных с питанием у населения Завитинского муниципального округа</t>
  </si>
  <si>
    <t>Основное мероприятие "Организация и проведение мероприятий по профилактике факторов риска основных хронических неинфекционных заболеваний у населения Завитинского муниципального округа"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</si>
  <si>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муниципального округа</t>
  </si>
  <si>
    <t>Муниципальная программа "Развитие физической культуры и спорта в Завитинском муниципальном округе"</t>
  </si>
  <si>
    <t>Подпрограмма "Повышение эффективности использования муниципального имущества Завитинского муниципального округа"</t>
  </si>
  <si>
    <t>Основное мероприятие "Оценка муниципального имущества, в том числе земельных участков и оформление правоустанавливающих документов на объекты муниципальной собственности Завитинского муниципального округа"</t>
  </si>
  <si>
    <t>Подпрограмма "Повышение эффективности управления муниципальными финансами и муниципальным долгом Завитинского муниципального округа"</t>
  </si>
  <si>
    <t>Муниципальная программа "Развитие образования в Завитинском муниципальном округе"</t>
  </si>
  <si>
    <t>Подпрограмма "Развитие образования Завитинского муниципального округа  и прочие мероприятия в области образования"</t>
  </si>
  <si>
    <t>Муниципальная программа "Развитие образования в Завитинском муниципальном округе "</t>
  </si>
  <si>
    <t>Подпрограмма "Обеспечение реализации муниципальной программы "Развитие образования Завитинского муниципального округа и прочие мероприятия в области образования"</t>
  </si>
  <si>
    <t>Муниципальная программа "Развитие и сохранение культуры и искусства в Завитинском муниципальном округе"</t>
  </si>
  <si>
    <t>Основное мероприятие "Развитие и укрепление Материально – технической базы МБУ ДО ШИ Завитинского муниципального округа"</t>
  </si>
  <si>
    <t>Основное мероприятие " Текущий, капитальный ремонт и реконструкция объектов культуры Завитинского муниципального округа"</t>
  </si>
  <si>
    <t>Основное мероприятие " Мероприятия по обеспечению развития и укреплению материально-технической базы библиотек Завитинского муниципального округа"</t>
  </si>
  <si>
    <t>Текущий, капитальный ремонт и реконструкция объектов культуры Завитинского муниципального округа</t>
  </si>
  <si>
    <t>66.1.F2.55550</t>
  </si>
  <si>
    <t>Строительство и реконструкция  (модернизация) объектов питьевого водоснабжения</t>
  </si>
  <si>
    <t>Основное мероприятие "Оказание поддержки, связанной с организацией транспортного обслуживания населения"</t>
  </si>
  <si>
    <t>Оказание поддержки, связанной с организацией транспортного обслуживания населения</t>
  </si>
  <si>
    <t>64.1.04.00000</t>
  </si>
  <si>
    <t>64.1.04.S0180</t>
  </si>
  <si>
    <t>Формирование современной городской среды</t>
  </si>
  <si>
    <t>63.1.03.00000</t>
  </si>
  <si>
    <t>Муниципальная программа "Повышение эффективности управления муниципальными финансами и муниципальным долгом Завитинского муниципального округа"</t>
  </si>
  <si>
    <t>61.3.01.00000</t>
  </si>
  <si>
    <t>61.3.01.00200</t>
  </si>
  <si>
    <t>61.3.01.S7710</t>
  </si>
  <si>
    <t>Основное мероприятие «Обеспечение функций органов местного самоуправления»</t>
  </si>
  <si>
    <t>Подпрограмма "Развитие муниципальной службы в Завитинском муниципальном округе"</t>
  </si>
  <si>
    <t>61.3.03.88430</t>
  </si>
  <si>
    <t>61.3.04.90060</t>
  </si>
  <si>
    <t>61.3.04.S7710</t>
  </si>
  <si>
    <t>61.3.05.00000</t>
  </si>
  <si>
    <t>61.3.05.90270</t>
  </si>
  <si>
    <t>Администрация Завитинского муниципального округа</t>
  </si>
  <si>
    <t>Основное мероприятие "Реализация на территории округа целенаправленных мер по профилактике первичного употребления наркотиков"</t>
  </si>
  <si>
    <t>Организация транспортного обслуживания населения автомобильным пассажирским транспортом в границах Завитинского муниципального округа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</si>
  <si>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 (Приведение в нормативное состояние автомобильных дорог местного значения муниципального округа (в том числе затраты на установку, содержание и эксплуатацию работающих в автоматическом режиме специальных технических средств))</t>
  </si>
  <si>
    <t>Финансовый отдел администрации Завитинского муниципального округа Амурской области</t>
  </si>
  <si>
    <t>Отдел образования администрации Завитинского муниципального округа Амурской области</t>
  </si>
  <si>
    <t>Основное мероприятие "Субсидии муниципальным округа на реализацию ими отдельных расходных обязательств "</t>
  </si>
  <si>
    <t>Основное мероприятие "Субсидии муниципальным округам на реализацию ими отдельных расходных обязательств"</t>
  </si>
  <si>
    <t>Совет народных депутатов Завитинского муниципального округа Амурской области</t>
  </si>
  <si>
    <t>Обеспечение функционирования Контрольно-счетного органа Завитинского муниципального органа</t>
  </si>
  <si>
    <t>Основное мероприятие "Текущий, капитальный ремонт и реконструкция МБУ ДО ШИ Завитинского муниципального органа"</t>
  </si>
  <si>
    <t>Основное мероприятие " Ремонт библиотек"</t>
  </si>
  <si>
    <t>Мероприятия по пропаганде здорового и социально-активного образа жизни</t>
  </si>
  <si>
    <t>Мероприятия по развитию аппаратно-программного комплекса "Безопасный город"</t>
  </si>
  <si>
    <t>Основное мероприятие "Организационная поддержка сельхоз товаропроизводителей и предприятий, занимающихся переработкой сельскохозяйственной продукции округа"</t>
  </si>
  <si>
    <t>Организационная поддержка сельхоз товаропроизводителей и предприятий, занимающихся переработкой сельскохозяйственной продукции округа</t>
  </si>
  <si>
    <t>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</si>
  <si>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МП "Развитие субъектов малого и среднего предпринимательства в Завитинском муниципальном округе"</t>
  </si>
  <si>
    <t>Муниципальная программа "Переселение граждан из аварийного жилищного - фонда на территории Завитинского муниципального округа на 2022- 2026 годы"</t>
  </si>
  <si>
    <t>Основное мероприятие "Ремонт освободившегося муниципального жилья для переселения граждан из аварийного МКД"</t>
  </si>
  <si>
    <t>Ремонт освободившегося муниципального жилья для переселения граждан из аварийного МКД</t>
  </si>
  <si>
    <t>Подпрограмма "Формирование системы продвижения инициативной и талантливой молодежи, вовлечение молодежи в социальную практику"</t>
  </si>
  <si>
    <t>Организация и проведение мероприятий по реализации программы</t>
  </si>
  <si>
    <t>Подпрограмма "Формирование системы мотивации населения Завитинского муниципального округа к здоровому образу жизни"</t>
  </si>
  <si>
    <t>Муниципальная программа "Эффективное управление в Завитинском муниципальном округе"</t>
  </si>
  <si>
    <t>Оценка муниципального имущества, в том числе земельных участков, оформление правоустанавливающих документов на объекты</t>
  </si>
  <si>
    <t>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</t>
  </si>
  <si>
    <t>Основное мероприятие "Организация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ГИБДД"</t>
  </si>
  <si>
    <t>Мероприятия по обеспечению развития и укреплению материально-технической базы МБУ ДО ШИ Завитинского муниципального органа</t>
  </si>
  <si>
    <t>Основное мероприятие "Организация и проведение мероприятий по реализации муниципальной подпрограммы"</t>
  </si>
  <si>
    <t>Модернизация системы дошкольного образования</t>
  </si>
  <si>
    <t>к решению  Совета народных депутатов</t>
  </si>
  <si>
    <t>Завитинского муниципального округа</t>
  </si>
  <si>
    <t>Организация и проведение мероприятий по формированию навыков здорового образа жизни у детей, подростков, молодежи Завитинского муниципального округа</t>
  </si>
  <si>
    <t>Основное  мероприятие "Расходы на оплату администрацией округа членских взносов в ассоциацию муниципальных образований Амурской области"</t>
  </si>
  <si>
    <t>Расходы на оплату администрацией округа членских взносов в ассоциацию муниципальных образований Амурской области</t>
  </si>
  <si>
    <t>61.3.06.00000</t>
  </si>
  <si>
    <t>61.3.06.87290</t>
  </si>
  <si>
    <t>61.3.07.00000</t>
  </si>
  <si>
    <t>61.3.07.87360</t>
  </si>
  <si>
    <t>52.2.01.S2990</t>
  </si>
  <si>
    <t>000</t>
  </si>
  <si>
    <t xml:space="preserve">Основное мероприятие "Расходы, направленные на модернизацию коммунальной инфраструктуры" </t>
  </si>
  <si>
    <t>88.8.00.87640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</si>
  <si>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</si>
  <si>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 (сады)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</si>
  <si>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 (школы)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</si>
  <si>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 (ДЮСШ)</t>
  </si>
  <si>
    <t>Основное мероприятие "Финансовое обеспечение государственных полномочий по организационному обеспечению деятельности административных комиссий "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</si>
  <si>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</si>
  <si>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>Осуществление полномочий Российской Федерации по первичному воинскому учету</t>
  </si>
  <si>
    <t>Основное мероприятие "Финансовое обеспечение государственных полномочий Амурской области по организации мероприятий при осуществлении деятельности по обращению с  животными без владельцев "</t>
  </si>
  <si>
    <t xml:space="preserve">Финансовое обеспечение государственных полномочий Амурской области по организации мероприятий при осуществлении деятельности по обращению с  животными без владельцев </t>
  </si>
  <si>
    <t>Основное мероприятие "Обустройство автомобильных дорог и обеспечение условий для безопасного дорожного движения на территории Амурской области"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</si>
  <si>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</si>
  <si>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Основное мероприятие "Поддержка и развитие субъектов малого и среднего предпринимательства, вкючая крестьянские (фермерские) хазяйства"</t>
  </si>
  <si>
    <t>Основное мероприятие "Мероприятия, направленные на строительство и реконструкцию  (модернизацию) объектов питьевого водоснабжения"</t>
  </si>
  <si>
    <t>Основное мероприятие "Финансовое обеспечение государственных полномочий по компенсации выпадающих доходов теплоснабжающих организаций"</t>
  </si>
  <si>
    <t>Финансовое обеспечение государственных полномочий по компенсации выпадающих доходов теплоснабжающих организаций</t>
  </si>
  <si>
    <t>Финансовое обеспечение 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помещений,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</si>
  <si>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Основное мероприятие "Финансовое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Федерации"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</si>
  <si>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</si>
  <si>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</si>
  <si>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</si>
  <si>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</si>
  <si>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"Мероприятия по противопожарной и антитеррористической защищенности муниципальных образовательных организаций"</t>
  </si>
  <si>
    <t>Мероприятия по противопожарной и антитеррористической защищенности муниципальных образовательных организаций</t>
  </si>
  <si>
    <t>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</t>
  </si>
  <si>
    <t>Основное мероприятие "Финансовое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организаций"</t>
  </si>
  <si>
    <t>Финансовое обеспечение государственного полномочия Амрской области по организации 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</si>
  <si>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>Основное мероприятие "Финансовое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полномочия)"</t>
  </si>
  <si>
    <t>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</t>
  </si>
  <si>
    <t>Основное мероприятие "Расходные обязательства  на частичную оплату стоимости путевок для детей работающих граждан в организации отдыха и оздоровления детей в каникулярное время "</t>
  </si>
  <si>
    <t>Расходные обязательства  на частичную оплату стоимости путевок для детей работающих граждан в организации отдыха и оздоровления детей в каникулярное время</t>
  </si>
  <si>
    <t>Финансовое обеспечение  государственных полномочий Амурской области по назначению и выплате денежной выплаты при передаче ребенка на воспитание в семью</t>
  </si>
  <si>
    <t>Основное мероприятие "Финансовое обеспечение  государственных полномочий Амурской области по назначению и выплате денежной выплаты при передаче ребенка на воспитание в семью"</t>
  </si>
  <si>
    <t>Основное мероприятие "Финансовое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обучения"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</si>
  <si>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</t>
  </si>
  <si>
    <t>Основное мероприятие "Компенсация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</si>
  <si>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</si>
  <si>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Основное мероприятие "Финансовое обеспечение госудаврственных полномочий Амурскй области по выплате 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(родителю)"</t>
  </si>
  <si>
    <t>Финансовое обеспечение госудаврственных полномочий Амурскй области по выплате 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</si>
  <si>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Основное мероприятие "Финансовое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"</t>
  </si>
  <si>
    <t xml:space="preserve"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</t>
  </si>
  <si>
    <t>Основное мероприятие "Расходныех обязательства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</si>
  <si>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Мероприятия по органзации и проведению мероприятий по благоустройству территорий общеобразовательных организаций</t>
  </si>
  <si>
    <t>Муниципальная программа  "Благоустройство населенных пунктов Завитинского муниципального округа"</t>
  </si>
  <si>
    <t>Основное мероприятие  "Благоустройство населенных пунктов Завитинского муниципального округа"</t>
  </si>
  <si>
    <t>62.0.00.00000</t>
  </si>
  <si>
    <t>62.1.01.00000</t>
  </si>
  <si>
    <t>62.1.01.20030</t>
  </si>
  <si>
    <t>Мероприятия по обеспечению развития и укреплению материально-технической базы"</t>
  </si>
  <si>
    <t>Осуществление переданных государственных полномочий Российской Федерации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</si>
  <si>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 </t>
  </si>
  <si>
    <t>Основное мероприятие "Софинансирование мероприятий по благоустройству территорий дошкольных образовательных организаций"</t>
  </si>
  <si>
    <t>Софинансирование мероприятий по благоустройству территорий дошкольных образовательных организаций</t>
  </si>
  <si>
    <t>Мероприятия по уничтожению сырьевой базы конопли</t>
  </si>
  <si>
    <t>56.1.01.S7240</t>
  </si>
  <si>
    <t>64.1.05.00000</t>
  </si>
  <si>
    <t>64.1.05.S1270</t>
  </si>
  <si>
    <t>Основное мероприятие "Обустройство остановок для школьных маршрутов, а также освещение улично-дорожной сети населенных пунктов Амурской области"</t>
  </si>
  <si>
    <t>Обустройство остановок для школьных маршрутов, а также освещение улично-дорожной сети населенных пунктов Амурской области</t>
  </si>
  <si>
    <t>Основное мероприятие "Мероприятия по разработке документов территориального планирования"</t>
  </si>
  <si>
    <t>Мероприятия по разработке документов территориального планирования</t>
  </si>
  <si>
    <t>Подпрограмма "Разработка документов территориального планирования"</t>
  </si>
  <si>
    <t>60.6.01.00000</t>
  </si>
  <si>
    <t>60.6.01.20040</t>
  </si>
  <si>
    <t>001</t>
  </si>
  <si>
    <t xml:space="preserve"> Контрольно-счетный орган Завитинского муниципального органа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</si>
  <si>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 (председатель КСО)</t>
  </si>
  <si>
    <t>88.8.00.S7716</t>
  </si>
  <si>
    <t>Обеспечение функционирования Контрольно-счетного органа</t>
  </si>
  <si>
    <t>59.1.28.00000</t>
  </si>
  <si>
    <t>59.1.28.S7650</t>
  </si>
  <si>
    <t>Подпрограмма "Поддержка местных инициатив в Завитинском муниципальном округе"</t>
  </si>
  <si>
    <t>Основное мероприятие "Реализация проектов развития, основанных на местных инициативах"</t>
  </si>
  <si>
    <t>60.7.01.00000</t>
  </si>
  <si>
    <t>60.7.00.00000</t>
  </si>
  <si>
    <t>Другие вопросы в области физической культуры и спорта</t>
  </si>
  <si>
    <t>62.1.02.00000</t>
  </si>
  <si>
    <t>62.1.02.20010</t>
  </si>
  <si>
    <t>66.1.F2.00000</t>
  </si>
  <si>
    <t>Погашение кредиторской задолженности</t>
  </si>
  <si>
    <t>88.8.00.90240</t>
  </si>
  <si>
    <t>53.2.06.00000</t>
  </si>
  <si>
    <t>53.2.06.10060</t>
  </si>
  <si>
    <t>62.1.03.00000</t>
  </si>
  <si>
    <t>62.1.03.20020</t>
  </si>
  <si>
    <t>Основное мероприятие "Мероприятия по подготовке документов и разработке проектов по реконструкции объектов ЖКХ"</t>
  </si>
  <si>
    <t>Мероприятия по подготовке документов и разработке проектов по реконструкции объектов ЖКХ</t>
  </si>
  <si>
    <t>Расходы дорожного фонда на 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</si>
  <si>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64.1.01.90640</t>
  </si>
  <si>
    <t>Муниципальная программа "Развитие образования в Завитинскоммуниципальном округе"</t>
  </si>
  <si>
    <t>Расходые обязательства на 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</si>
  <si>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Основное мероприятие "Расходые обязательства на обеспечение бесплатным двухразовым питанием детей с ограниченными возможностями здоровья, обучающихся в муниципальных  общеобразовательных организациях"</t>
  </si>
  <si>
    <t>Предоставление социальных выплат молодым семьям на приобретение (строительство) жилья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</si>
  <si>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</si>
  <si>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"Мероприятия по повышению качества и надежности обслуживания населения в части предоставления услуг бань"</t>
  </si>
  <si>
    <t>Мероприятия по повышению качества и надежности обслуживания населения в части предоставления услуг бань</t>
  </si>
  <si>
    <t>Подпрограмма "Противодействие употреблению наркотических средств и их незаконному обороту в Завитинском муниципальном округе"</t>
  </si>
  <si>
    <t>Основное мероприятие "Проведение и участие в мероприятих округа, областных и межрегиональных мероприятиях"</t>
  </si>
  <si>
    <t>Проведение и участие в мероприятих округа, областных и межрегиональных мероприятий</t>
  </si>
  <si>
    <t>Основное мероприятие "Субсидии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обязательств"</t>
  </si>
  <si>
    <t>Основное мероприятие " 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обязательств"</t>
  </si>
  <si>
    <t>56.000.00000</t>
  </si>
  <si>
    <t>Подпрограмма "Обеспечение первичных мер пожарной безопасности в границах Завитинского муниципального оукруга на 2022-2025 годы"</t>
  </si>
  <si>
    <t>56.3.00.00000</t>
  </si>
  <si>
    <t>56.3.01.00000</t>
  </si>
  <si>
    <t>56.3.01.40010</t>
  </si>
  <si>
    <t>Основное мероприятие "Организация контроля за выполнением мер пожарной безопасности"</t>
  </si>
  <si>
    <t>56.3.02.00000</t>
  </si>
  <si>
    <t>Организация контроля за выполнением мер пожарной безопасности</t>
  </si>
  <si>
    <t>56.3.02.40020</t>
  </si>
  <si>
    <t>Основное мероприятие "Развитие мероприятий противопожарной пропаганды для обучения населения мерами пожарной безопасности, предупреждения пожаров"</t>
  </si>
  <si>
    <t>56.3.03.00000</t>
  </si>
  <si>
    <t>Развитие мероприятий противопожарной пропаганды для обучения населения мерами пожарной безопасности, предупреждения пожаров</t>
  </si>
  <si>
    <t>56.3.03.40030</t>
  </si>
  <si>
    <t>52.0.0.00000</t>
  </si>
  <si>
    <t>Расходныех обязательства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</si>
  <si>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Основное мероприятие "Предупреждение распространения природных пожаров в границах населенных пунктов Завитинского муниципального округа"</t>
  </si>
  <si>
    <t>Предупреждение распространения природных пожаров в границах населенных пунктов Завитинского муниципального округа</t>
  </si>
  <si>
    <t>63.1.03.S0680</t>
  </si>
  <si>
    <t>53.2.F5.00000</t>
  </si>
  <si>
    <t>53.2.F5.52430</t>
  </si>
  <si>
    <t>Национальная безопасность и правоохранительная деятельность</t>
  </si>
  <si>
    <t>88.9.00.S7717</t>
  </si>
  <si>
    <t>88.8.00.80600</t>
  </si>
  <si>
    <t>Возмещение выкупной стоимости за жилые помещения, находящиеся в собственности граждан, проживающих в аварийном МКД</t>
  </si>
  <si>
    <t>Расходы на обеспечение функционирования главы муниципального образования</t>
  </si>
  <si>
    <t>88.8.00.90020</t>
  </si>
  <si>
    <t>муниципальное казенное учреждение - централизованная бухгалтерия Завитинского муниципального  округа Амурской области</t>
  </si>
  <si>
    <t xml:space="preserve">Совет народных депутатов Завитинского муниципального округа </t>
  </si>
  <si>
    <t>Комитет по управлению муниципальным имуществом Завитинского муниципального округа Амурской области</t>
  </si>
  <si>
    <t>Оказание финансовой помощи в целях предупреждения банкротства и восстановления платежеспособности муниципальных унитарных предприятий Завитинского муниципального округа, оказывающих услуги по перевозке пассажиров в границаз Завитинского муниципального округа</t>
  </si>
  <si>
    <t>63.1.01.00850</t>
  </si>
  <si>
    <t>Субсидии местным бюджетам на предоставление грантов субъектов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 на 2022 год</t>
  </si>
  <si>
    <t>54.1.01.10628</t>
  </si>
  <si>
    <t>Основное мероприятие "Субсидии местным бюджетам на предоставление грантов субъектов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 на 2022 год"</t>
  </si>
  <si>
    <t>54.1.02.10628</t>
  </si>
  <si>
    <t>54.1.02.00000</t>
  </si>
  <si>
    <t>Основное мероприятие "Корректировка документов территориального планирования и градостроительного зонирования муниципального уровня"</t>
  </si>
  <si>
    <t>Корректировка документов территориального планирования и градостроительного зонирования муниципального уровня</t>
  </si>
  <si>
    <t>60.6.02.00000</t>
  </si>
  <si>
    <t>60.6.02.S7080</t>
  </si>
  <si>
    <t>Муниципальная программа «Комплексное развитие сельских территорий Завитинского муниципального округа Амурской области»</t>
  </si>
  <si>
    <t>Подпрограмма «Создание и развитие инфраструктуры на сельских территориях»</t>
  </si>
  <si>
    <t>Основное мероприятие «Создание условия для благоустройства сельских территорий» (Организация ливневых стоков в с.Подоловка Завитинского муниципального округа)</t>
  </si>
  <si>
    <t>Создание условия для благоустройства сельских территорий (Организация ливневых стоков в с.Подоловка Завитинского муниципального округа)</t>
  </si>
  <si>
    <t>Основное мероприятие «Создание условия для благоустройства сельских территорий» (Организация ливневых стоков в с.Камышенка Завитинского муниципального округа)</t>
  </si>
  <si>
    <t>Создание условия для благоустройства сельских территорий (Организация ливневых стоков в с.Камышенка Завитинского муниципального округа)</t>
  </si>
  <si>
    <t>Основное мероприятие «Создание условия для благоустройства сельских территорий» (Создание и обустройство спортивной площадки в с.Подоловка Завитинского муниципального округа)</t>
  </si>
  <si>
    <t>Создание условия для благоустройства сельских территорий (Создание и обустройство спортивной площадки в с.Подоловка Завитинского муниципального округа)</t>
  </si>
  <si>
    <t>Основное мероприятие «Создание условия для благоустройства сельских территорий» (Создание и обустройство спортивной площадки в с.Камышенка Завитинского муниципального округа)</t>
  </si>
  <si>
    <t>Создание условия для благоустройства сельских территорий (Создание и обустройство спортивной площадки в с.Камышенка Завитинского муниципального округа)</t>
  </si>
  <si>
    <t>Основное мероприятие «Создание условия для благоустройства сельских территорий» (Организация освещения территории с. Куприяновка Завитинского муниципального округа)</t>
  </si>
  <si>
    <t>Создание условия для благоустройства сельских территорий (Организация освещения территории с. Куприяновка Завитинского муниципального округа)</t>
  </si>
  <si>
    <t>Основное мероприятие «Создание условия для благоустройства сельских территорий» (Организация ливневых стоков в с.Антоновка Завитинского муниципального округа)</t>
  </si>
  <si>
    <t>Создание условия для благоустройства сельских территорий (Организация ливневых стоков в с.Антоновка Завитинского муниципального округа)</t>
  </si>
  <si>
    <t>67.0.00.00000</t>
  </si>
  <si>
    <t>67.1.00.00000</t>
  </si>
  <si>
    <t>67.1.01.00000</t>
  </si>
  <si>
    <t>67.1.01.L5762</t>
  </si>
  <si>
    <t>67.1.02.00000</t>
  </si>
  <si>
    <t>67.1.02.L5762</t>
  </si>
  <si>
    <t>67.1.03.00000</t>
  </si>
  <si>
    <t>67.1.03.L5762</t>
  </si>
  <si>
    <t>67.1.04.00000</t>
  </si>
  <si>
    <t>67.1.04.L5762</t>
  </si>
  <si>
    <t>67.1.05.00000</t>
  </si>
  <si>
    <t>67.1.05.L5762</t>
  </si>
  <si>
    <t>67.1.06.00000</t>
  </si>
  <si>
    <t>67.1.06.L5762</t>
  </si>
  <si>
    <t>Основное мероприятие " Установка линии по розливу меда и производству йогуртов"</t>
  </si>
  <si>
    <t xml:space="preserve"> Установка линии по розливу меда и производству йогуртов</t>
  </si>
  <si>
    <t>51.1.05.00000</t>
  </si>
  <si>
    <t>51.1.05.00930</t>
  </si>
  <si>
    <t>Основное мероприятие "Предоставление субсидии на поддержку развития альтернативных свиноводству видов животноводства"</t>
  </si>
  <si>
    <t>Благоустройство прилегающей территории к памятнику с. Албазинка Звитинского муниципального округа (устройство ограждения)</t>
  </si>
  <si>
    <t>60.7.01.S0418</t>
  </si>
  <si>
    <t>60.7.01.S0417</t>
  </si>
  <si>
    <t>Благоустройство стадиона "Южный" г.Завитинска Завитинского муниципального округа (устройство покрытия хлккейной коробки, устройство трибуны, установка волейбольных и баскетбольных стоек)</t>
  </si>
  <si>
    <t>Благоустройство стадиона с. Болдыревка Завитинского муниципального округа (устройство беговой дорожки, устройство освещения)</t>
  </si>
  <si>
    <t>60.7.01.S0421</t>
  </si>
  <si>
    <t>Благоустройство спортивной площадки в с. Верхнеильиновка Завитинского муниципального округа (устройство покрытия беговой доржки, установка спротивного комплекса)</t>
  </si>
  <si>
    <t>60.7.01.S0423</t>
  </si>
  <si>
    <t>Благоустройство стадиона с. Иннокентьевка Завитинского муниципального округа (устройство беговой доржки, устройство площадки для мини футбола)</t>
  </si>
  <si>
    <t>60.7.01.S0424</t>
  </si>
  <si>
    <t>60.7.01.S0419</t>
  </si>
  <si>
    <t>60.7.01.S0420</t>
  </si>
  <si>
    <t>Благоустройство прилегающей территории к клубу с. Белый Яр  Завитинского муниципального округа (устройство теневого навеса, устройство освещения)</t>
  </si>
  <si>
    <t>Благоустройство прилегающей территории к клубу с. Валуево  Завитинского муниципального округа (установка малых архитектурных форм, устройство пешеходных дорожек и тротуарной плитки)</t>
  </si>
  <si>
    <t>60.7.01.S0422</t>
  </si>
  <si>
    <t>Оснащение клуба с. Камышенка Завитинского муниципального округа (приобретение одежды сцены, жалюзи для окон, мебель)</t>
  </si>
  <si>
    <t>60.7.01.S0425</t>
  </si>
  <si>
    <t>Благоустройство прилегающей территории к клубу с. Куприяновка  Завитинского муниципального округа (установка теневого навеса, устройство  дорожки из тротуарной плитки)</t>
  </si>
  <si>
    <t>60.7.01.S0426</t>
  </si>
  <si>
    <t>Благоустройство детской игровой площадки и спортивной площадки в с. Новоалексеевка Завитинского муниципального округа (установка детского игрового оборудования)</t>
  </si>
  <si>
    <t>60.7.01.S0427</t>
  </si>
  <si>
    <t>Благоустройство стадиона с.Подоловка Завитинского муниципального округа (установка теневого навеса, установка детского спортивного комплекса)</t>
  </si>
  <si>
    <t>60.7.01.S0428</t>
  </si>
  <si>
    <t>Благоустройство детской спортивной площадки  с. Преображеновка Завитинского муниципального округа (установка детского игрового оборудования)</t>
  </si>
  <si>
    <t>60.7.01.S0429</t>
  </si>
  <si>
    <t>Благоустройство прилегающей территории к клубу с. Успеновка  Завитинского муниципального округа (установка ограждения, устройство  дорожки из тротуарной плитки)</t>
  </si>
  <si>
    <t>60.7.01.S0430</t>
  </si>
  <si>
    <t>Благоустройство спортивно-игровой площадки с. Червона Армия Завитинского муниципального округа (устройство ограждения, устройство водоотведения)</t>
  </si>
  <si>
    <t>60.7.01.S0431</t>
  </si>
  <si>
    <t xml:space="preserve">от                        № </t>
  </si>
  <si>
    <t>Приложение № 7</t>
  </si>
  <si>
    <t xml:space="preserve">Устройство парковки у социально значимых объектов с. Антоновка  Завитинского муниципального округа </t>
  </si>
  <si>
    <t>Основное мероприятие "Финансовое обеспечение государственного полномочия Амрской области по организации  бесплатного горячего питания обучающихся, получающих начальное общее образование в государственных и муниципальных образовательных организациях "</t>
  </si>
  <si>
    <t xml:space="preserve">Финансовое обеспечение государственных полномочий на финансовое обеспечение государственных полномочий по созданию и организации деятельности муниципальных  комиссий по делам несовершеннолетних и защите их прав </t>
  </si>
  <si>
    <t>Основное мероприятие "Финансовое обеспечение государственных полномочий на финансовое обеспечение государственных полномочий по созданию и организации деятельности муниципальных  комиссий по делам несовершеннолетних и защите их прав  "</t>
  </si>
  <si>
    <t>Предоставление субсидии на поддержку развития альтернативных свиноводству видов животноводства</t>
  </si>
  <si>
    <t>51.1.06.00000</t>
  </si>
  <si>
    <t>51.1.06.40040</t>
  </si>
  <si>
    <t>Основное мероприятие "Финансовое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 "</t>
  </si>
  <si>
    <t>61.3.08.00000</t>
  </si>
  <si>
    <t>61.3.08.87340</t>
  </si>
  <si>
    <t xml:space="preserve">Ведомственная структура расходов бюджета Завитинского муниципального округа на 2023 год и плановый период 2024-2025 годов (по главным распорядителям средств бюджета Завитинского муниципального округа, целевым статьям (муниципальным программам и непрограммным направлением деятельности) и группам видов расходов классификации расходов бюджета Завитинского  муниципального округа) </t>
  </si>
  <si>
    <t>2025</t>
  </si>
  <si>
    <t>Основное мероприятие "Формирование современной городской среды на территории города Завитинска»"</t>
  </si>
  <si>
    <t>Формирование современной городской среды на территории города Завитинска</t>
  </si>
  <si>
    <t>Муниципальная программа «Муниципальная программа «Формирование современной городской среды на территории города Завитинска»</t>
  </si>
  <si>
    <t>Закупка и монтаж оборудования для создания "умных" спортвных площадок</t>
  </si>
  <si>
    <t>58.1.02.L7530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</si>
  <si>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</si>
  <si>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52.1.03.L4670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</si>
</sst>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5" fillId="0" borderId="1" xfId="0" applyNumberFormat="1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wrapText="1"/>
    </xf>
    <xf numFmtId="164" fontId="1" fillId="3" borderId="0" xfId="0" applyNumberFormat="1" applyFont="1" applyFill="1"/>
    <xf numFmtId="0" fontId="1" fillId="3" borderId="0" xfId="0" applyFont="1" applyFill="1"/>
    <xf numFmtId="0" fontId="8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 applyProtection="1">
      <alignment horizontal="right" wrapText="1"/>
    </xf>
    <xf numFmtId="164" fontId="5" fillId="3" borderId="1" xfId="0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 applyProtection="1">
      <alignment horizontal="center"/>
    </xf>
    <xf numFmtId="164" fontId="1" fillId="0" borderId="0" xfId="0" applyNumberFormat="1" applyFont="1"/>
    <xf numFmtId="164" fontId="2" fillId="3" borderId="0" xfId="0" applyNumberFormat="1" applyFont="1" applyFill="1" applyBorder="1"/>
    <xf numFmtId="164" fontId="2" fillId="3" borderId="0" xfId="0" applyNumberFormat="1" applyFont="1" applyFill="1"/>
    <xf numFmtId="164" fontId="4" fillId="0" borderId="0" xfId="0" applyNumberFormat="1" applyFont="1" applyBorder="1" applyAlignment="1" applyProtection="1">
      <alignment wrapText="1"/>
    </xf>
    <xf numFmtId="164" fontId="4" fillId="3" borderId="0" xfId="0" applyNumberFormat="1" applyFont="1" applyFill="1" applyBorder="1" applyAlignment="1" applyProtection="1">
      <alignment wrapText="1"/>
    </xf>
    <xf numFmtId="164" fontId="4" fillId="3" borderId="0" xfId="0" applyNumberFormat="1" applyFont="1" applyFill="1" applyBorder="1" applyAlignment="1" applyProtection="1"/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 applyProtection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9"/>
  <sheetViews>
    <sheetView tabSelected="1" view="pageBreakPreview" topLeftCell="A685" zoomScale="60" zoomScaleNormal="100" workbookViewId="0">
      <selection activeCell="D128" sqref="D128"/>
    </sheetView>
  </sheetViews>
  <sheetFormatPr defaultRowHeight="12.75" outlineLevelRow="7" x14ac:dyDescent="0.2"/>
  <cols>
    <col min="1" max="1" width="61.85546875" style="1" customWidth="1"/>
    <col min="2" max="4" width="10.28515625" style="1" customWidth="1"/>
    <col min="5" max="5" width="17.5703125" style="31" customWidth="1"/>
    <col min="6" max="6" width="10.28515625" style="39" customWidth="1"/>
    <col min="7" max="7" width="13.42578125" style="30" customWidth="1"/>
    <col min="8" max="8" width="13.7109375" style="30" customWidth="1"/>
    <col min="9" max="9" width="14" style="30" customWidth="1"/>
    <col min="10" max="10" width="9.140625" style="1"/>
    <col min="11" max="11" width="11.140625" style="1" customWidth="1"/>
    <col min="12" max="16384" width="9.140625" style="1"/>
  </cols>
  <sheetData>
    <row r="1" spans="1:9" x14ac:dyDescent="0.2">
      <c r="G1" s="40" t="s">
        <v>766</v>
      </c>
      <c r="H1" s="40"/>
      <c r="I1" s="41"/>
    </row>
    <row r="2" spans="1:9" x14ac:dyDescent="0.2">
      <c r="G2" s="40" t="s">
        <v>550</v>
      </c>
      <c r="H2" s="40"/>
      <c r="I2" s="41"/>
    </row>
    <row r="3" spans="1:9" x14ac:dyDescent="0.2">
      <c r="G3" s="40" t="s">
        <v>551</v>
      </c>
      <c r="H3" s="40"/>
      <c r="I3" s="41"/>
    </row>
    <row r="4" spans="1:9" x14ac:dyDescent="0.2">
      <c r="G4" s="40" t="s">
        <v>765</v>
      </c>
      <c r="H4" s="40"/>
      <c r="I4" s="41"/>
    </row>
    <row r="6" spans="1:9" ht="54" customHeight="1" x14ac:dyDescent="0.2">
      <c r="A6" s="52" t="s">
        <v>777</v>
      </c>
      <c r="B6" s="52"/>
      <c r="C6" s="52"/>
      <c r="D6" s="52"/>
      <c r="E6" s="52"/>
      <c r="F6" s="52"/>
      <c r="G6" s="52"/>
      <c r="H6" s="52"/>
      <c r="I6" s="52"/>
    </row>
    <row r="7" spans="1:9" x14ac:dyDescent="0.2">
      <c r="A7" s="2" t="s">
        <v>0</v>
      </c>
      <c r="B7" s="2"/>
      <c r="C7" s="2"/>
      <c r="D7" s="2"/>
      <c r="E7" s="29"/>
      <c r="F7" s="42"/>
      <c r="G7" s="43"/>
      <c r="H7" s="43"/>
      <c r="I7" s="44"/>
    </row>
    <row r="8" spans="1:9" x14ac:dyDescent="0.2">
      <c r="A8" s="3" t="s">
        <v>1</v>
      </c>
      <c r="B8" s="3" t="s">
        <v>2</v>
      </c>
      <c r="C8" s="3" t="s">
        <v>3</v>
      </c>
      <c r="D8" s="3" t="s">
        <v>4</v>
      </c>
      <c r="E8" s="15" t="s">
        <v>5</v>
      </c>
      <c r="F8" s="45" t="s">
        <v>6</v>
      </c>
      <c r="G8" s="46" t="s">
        <v>207</v>
      </c>
      <c r="H8" s="46" t="s">
        <v>428</v>
      </c>
      <c r="I8" s="46" t="s">
        <v>778</v>
      </c>
    </row>
    <row r="9" spans="1:9" x14ac:dyDescent="0.2">
      <c r="A9" s="4" t="s">
        <v>627</v>
      </c>
      <c r="B9" s="5" t="s">
        <v>626</v>
      </c>
      <c r="C9" s="4" t="s">
        <v>8</v>
      </c>
      <c r="D9" s="4" t="s">
        <v>61</v>
      </c>
      <c r="E9" s="5"/>
      <c r="F9" s="47"/>
      <c r="G9" s="6">
        <f>G10</f>
        <v>1557.1</v>
      </c>
      <c r="H9" s="6">
        <f>H10</f>
        <v>1557.1</v>
      </c>
      <c r="I9" s="6">
        <f t="shared" ref="I9" si="0">I10</f>
        <v>1557.1</v>
      </c>
    </row>
    <row r="10" spans="1:9" ht="25.5" x14ac:dyDescent="0.2">
      <c r="A10" s="7" t="s">
        <v>528</v>
      </c>
      <c r="B10" s="3" t="s">
        <v>626</v>
      </c>
      <c r="C10" s="7" t="s">
        <v>8</v>
      </c>
      <c r="D10" s="7" t="s">
        <v>61</v>
      </c>
      <c r="E10" s="15" t="s">
        <v>12</v>
      </c>
      <c r="F10" s="45"/>
      <c r="G10" s="13">
        <f>G13+G16+G11</f>
        <v>1557.1</v>
      </c>
      <c r="H10" s="13">
        <f>H13+H16+H11</f>
        <v>1557.1</v>
      </c>
      <c r="I10" s="13">
        <f t="shared" ref="I10" si="1">I13+I16+I11</f>
        <v>1557.1</v>
      </c>
    </row>
    <row r="11" spans="1:9" ht="51" x14ac:dyDescent="0.2">
      <c r="A11" s="7" t="s">
        <v>628</v>
      </c>
      <c r="B11" s="3" t="s">
        <v>626</v>
      </c>
      <c r="C11" s="7" t="s">
        <v>8</v>
      </c>
      <c r="D11" s="7" t="s">
        <v>61</v>
      </c>
      <c r="E11" s="15" t="s">
        <v>629</v>
      </c>
      <c r="F11" s="45"/>
      <c r="G11" s="13">
        <f>G12</f>
        <v>1277.5999999999999</v>
      </c>
      <c r="H11" s="13">
        <f t="shared" ref="H11:I11" si="2">H12</f>
        <v>1277.5999999999999</v>
      </c>
      <c r="I11" s="13">
        <f t="shared" si="2"/>
        <v>1277.5999999999999</v>
      </c>
    </row>
    <row r="12" spans="1:9" ht="51" x14ac:dyDescent="0.2">
      <c r="A12" s="9" t="s">
        <v>193</v>
      </c>
      <c r="B12" s="10" t="s">
        <v>626</v>
      </c>
      <c r="C12" s="9" t="s">
        <v>8</v>
      </c>
      <c r="D12" s="9" t="s">
        <v>61</v>
      </c>
      <c r="E12" s="12" t="s">
        <v>629</v>
      </c>
      <c r="F12" s="48" t="s">
        <v>192</v>
      </c>
      <c r="G12" s="14">
        <v>1277.5999999999999</v>
      </c>
      <c r="H12" s="14">
        <v>1277.5999999999999</v>
      </c>
      <c r="I12" s="14">
        <v>1277.5999999999999</v>
      </c>
    </row>
    <row r="13" spans="1:9" ht="18" customHeight="1" x14ac:dyDescent="0.2">
      <c r="A13" s="27" t="s">
        <v>630</v>
      </c>
      <c r="B13" s="3" t="s">
        <v>626</v>
      </c>
      <c r="C13" s="7" t="s">
        <v>8</v>
      </c>
      <c r="D13" s="7" t="s">
        <v>61</v>
      </c>
      <c r="E13" s="15" t="s">
        <v>135</v>
      </c>
      <c r="F13" s="45"/>
      <c r="G13" s="13">
        <f>G15+G14</f>
        <v>29.4</v>
      </c>
      <c r="H13" s="13">
        <f t="shared" ref="H13:I13" si="3">H15+H14</f>
        <v>29.4</v>
      </c>
      <c r="I13" s="13">
        <f t="shared" si="3"/>
        <v>29.4</v>
      </c>
    </row>
    <row r="14" spans="1:9" ht="25.5" x14ac:dyDescent="0.2">
      <c r="A14" s="9" t="s">
        <v>196</v>
      </c>
      <c r="B14" s="10" t="s">
        <v>626</v>
      </c>
      <c r="C14" s="9" t="s">
        <v>8</v>
      </c>
      <c r="D14" s="9" t="s">
        <v>61</v>
      </c>
      <c r="E14" s="12" t="s">
        <v>135</v>
      </c>
      <c r="F14" s="48" t="s">
        <v>194</v>
      </c>
      <c r="G14" s="14">
        <v>29.4</v>
      </c>
      <c r="H14" s="14">
        <v>29.4</v>
      </c>
      <c r="I14" s="14">
        <v>29.4</v>
      </c>
    </row>
    <row r="15" spans="1:9" x14ac:dyDescent="0.2">
      <c r="A15" s="9" t="s">
        <v>197</v>
      </c>
      <c r="B15" s="10" t="s">
        <v>626</v>
      </c>
      <c r="C15" s="9" t="s">
        <v>8</v>
      </c>
      <c r="D15" s="9" t="s">
        <v>61</v>
      </c>
      <c r="E15" s="12" t="s">
        <v>135</v>
      </c>
      <c r="F15" s="48" t="s">
        <v>195</v>
      </c>
      <c r="G15" s="14">
        <v>0</v>
      </c>
      <c r="H15" s="14">
        <v>0</v>
      </c>
      <c r="I15" s="14">
        <v>0</v>
      </c>
    </row>
    <row r="16" spans="1:9" ht="38.25" x14ac:dyDescent="0.2">
      <c r="A16" s="7" t="s">
        <v>563</v>
      </c>
      <c r="B16" s="3" t="s">
        <v>626</v>
      </c>
      <c r="C16" s="7" t="s">
        <v>8</v>
      </c>
      <c r="D16" s="7" t="s">
        <v>61</v>
      </c>
      <c r="E16" s="15" t="s">
        <v>13</v>
      </c>
      <c r="F16" s="45"/>
      <c r="G16" s="13">
        <f>G17</f>
        <v>250.1</v>
      </c>
      <c r="H16" s="13">
        <f t="shared" ref="H16:I16" si="4">H17</f>
        <v>250.1</v>
      </c>
      <c r="I16" s="13">
        <f t="shared" si="4"/>
        <v>250.1</v>
      </c>
    </row>
    <row r="17" spans="1:11" ht="51" x14ac:dyDescent="0.2">
      <c r="A17" s="9" t="s">
        <v>193</v>
      </c>
      <c r="B17" s="10" t="s">
        <v>626</v>
      </c>
      <c r="C17" s="9" t="s">
        <v>8</v>
      </c>
      <c r="D17" s="9" t="s">
        <v>61</v>
      </c>
      <c r="E17" s="12" t="s">
        <v>13</v>
      </c>
      <c r="F17" s="48" t="s">
        <v>192</v>
      </c>
      <c r="G17" s="14">
        <v>250.1</v>
      </c>
      <c r="H17" s="14">
        <v>250.1</v>
      </c>
      <c r="I17" s="14">
        <v>250.1</v>
      </c>
      <c r="J17" s="39">
        <f>G12+G17</f>
        <v>1527.6999999999998</v>
      </c>
      <c r="K17" s="39">
        <f>G9</f>
        <v>1557.1</v>
      </c>
    </row>
    <row r="18" spans="1:11" x14ac:dyDescent="0.2">
      <c r="A18" s="4" t="s">
        <v>519</v>
      </c>
      <c r="B18" s="5" t="s">
        <v>7</v>
      </c>
      <c r="C18" s="4"/>
      <c r="D18" s="4"/>
      <c r="E18" s="5"/>
      <c r="F18" s="47"/>
      <c r="G18" s="6">
        <f>G19+G92+G109+G200+G301+G307+G339+G352+G385+G86+G327</f>
        <v>287092.10000000003</v>
      </c>
      <c r="H18" s="6">
        <f>H19+H92+H109+H200+H301+H307+H339+H352+H385+H86</f>
        <v>131640.35999999999</v>
      </c>
      <c r="I18" s="6">
        <f>I19+I92+I109+I200+I301+I307+I339+I352+I385+I86</f>
        <v>149964.99999999997</v>
      </c>
    </row>
    <row r="19" spans="1:11" x14ac:dyDescent="0.2">
      <c r="A19" s="7" t="s">
        <v>156</v>
      </c>
      <c r="B19" s="3" t="s">
        <v>7</v>
      </c>
      <c r="C19" s="7" t="s">
        <v>8</v>
      </c>
      <c r="D19" s="7"/>
      <c r="E19" s="15"/>
      <c r="F19" s="45"/>
      <c r="G19" s="13">
        <f>G20+G27+G44+G48+G52</f>
        <v>53325.7</v>
      </c>
      <c r="H19" s="13">
        <f>H20+H27+H44+H48+H52</f>
        <v>53016</v>
      </c>
      <c r="I19" s="13">
        <f>I20+I27+I44+I48+I52</f>
        <v>53012.1</v>
      </c>
    </row>
    <row r="20" spans="1:11" x14ac:dyDescent="0.2">
      <c r="A20" s="8" t="s">
        <v>157</v>
      </c>
      <c r="B20" s="3" t="s">
        <v>7</v>
      </c>
      <c r="C20" s="7" t="s">
        <v>8</v>
      </c>
      <c r="D20" s="7" t="s">
        <v>9</v>
      </c>
      <c r="E20" s="15" t="s">
        <v>11</v>
      </c>
      <c r="F20" s="45"/>
      <c r="G20" s="13">
        <f>G21</f>
        <v>2556.1</v>
      </c>
      <c r="H20" s="13">
        <f>H21</f>
        <v>2556.1</v>
      </c>
      <c r="I20" s="13">
        <f t="shared" ref="H20:I22" si="5">I21</f>
        <v>2556.1</v>
      </c>
    </row>
    <row r="21" spans="1:11" x14ac:dyDescent="0.2">
      <c r="A21" s="7" t="s">
        <v>10</v>
      </c>
      <c r="B21" s="3" t="s">
        <v>7</v>
      </c>
      <c r="C21" s="7" t="s">
        <v>8</v>
      </c>
      <c r="D21" s="7" t="s">
        <v>9</v>
      </c>
      <c r="E21" s="15" t="s">
        <v>12</v>
      </c>
      <c r="F21" s="45"/>
      <c r="G21" s="13">
        <f>G22+G24</f>
        <v>2556.1</v>
      </c>
      <c r="H21" s="13">
        <f>H22</f>
        <v>2556.1</v>
      </c>
      <c r="I21" s="13">
        <f t="shared" si="5"/>
        <v>2556.1</v>
      </c>
    </row>
    <row r="22" spans="1:11" ht="38.25" x14ac:dyDescent="0.2">
      <c r="A22" s="7" t="s">
        <v>563</v>
      </c>
      <c r="B22" s="3" t="s">
        <v>7</v>
      </c>
      <c r="C22" s="7" t="s">
        <v>8</v>
      </c>
      <c r="D22" s="7" t="s">
        <v>9</v>
      </c>
      <c r="E22" s="15" t="s">
        <v>13</v>
      </c>
      <c r="F22" s="45"/>
      <c r="G22" s="13">
        <f>G23</f>
        <v>2556.1</v>
      </c>
      <c r="H22" s="13">
        <f t="shared" si="5"/>
        <v>2556.1</v>
      </c>
      <c r="I22" s="13">
        <f t="shared" si="5"/>
        <v>2556.1</v>
      </c>
    </row>
    <row r="23" spans="1:11" ht="51" x14ac:dyDescent="0.2">
      <c r="A23" s="9" t="s">
        <v>193</v>
      </c>
      <c r="B23" s="10" t="s">
        <v>7</v>
      </c>
      <c r="C23" s="9" t="s">
        <v>8</v>
      </c>
      <c r="D23" s="9" t="s">
        <v>9</v>
      </c>
      <c r="E23" s="12" t="s">
        <v>13</v>
      </c>
      <c r="F23" s="48" t="s">
        <v>192</v>
      </c>
      <c r="G23" s="14">
        <v>2556.1</v>
      </c>
      <c r="H23" s="14">
        <v>2556.1</v>
      </c>
      <c r="I23" s="14">
        <v>2556.1</v>
      </c>
    </row>
    <row r="24" spans="1:11" ht="25.5" x14ac:dyDescent="0.2">
      <c r="A24" s="7" t="s">
        <v>687</v>
      </c>
      <c r="B24" s="3" t="s">
        <v>7</v>
      </c>
      <c r="C24" s="7" t="s">
        <v>8</v>
      </c>
      <c r="D24" s="7" t="s">
        <v>9</v>
      </c>
      <c r="E24" s="15" t="s">
        <v>688</v>
      </c>
      <c r="F24" s="45"/>
      <c r="G24" s="13">
        <f>G25+G26</f>
        <v>0</v>
      </c>
      <c r="H24" s="13">
        <f t="shared" ref="H24:I24" si="6">H25+H26</f>
        <v>0</v>
      </c>
      <c r="I24" s="13">
        <f t="shared" si="6"/>
        <v>0</v>
      </c>
    </row>
    <row r="25" spans="1:11" ht="51" x14ac:dyDescent="0.2">
      <c r="A25" s="9" t="s">
        <v>193</v>
      </c>
      <c r="B25" s="10" t="s">
        <v>7</v>
      </c>
      <c r="C25" s="9" t="s">
        <v>8</v>
      </c>
      <c r="D25" s="9" t="s">
        <v>9</v>
      </c>
      <c r="E25" s="12" t="s">
        <v>688</v>
      </c>
      <c r="F25" s="48" t="s">
        <v>192</v>
      </c>
      <c r="G25" s="14">
        <v>0</v>
      </c>
      <c r="H25" s="14">
        <v>0</v>
      </c>
      <c r="I25" s="14">
        <v>0</v>
      </c>
    </row>
    <row r="26" spans="1:11" ht="25.5" x14ac:dyDescent="0.2">
      <c r="A26" s="9" t="s">
        <v>196</v>
      </c>
      <c r="B26" s="10" t="s">
        <v>7</v>
      </c>
      <c r="C26" s="9" t="s">
        <v>8</v>
      </c>
      <c r="D26" s="9" t="s">
        <v>9</v>
      </c>
      <c r="E26" s="12" t="s">
        <v>688</v>
      </c>
      <c r="F26" s="48" t="s">
        <v>194</v>
      </c>
      <c r="G26" s="14">
        <v>0</v>
      </c>
      <c r="H26" s="14">
        <v>0</v>
      </c>
      <c r="I26" s="14">
        <v>0</v>
      </c>
    </row>
    <row r="27" spans="1:11" x14ac:dyDescent="0.2">
      <c r="A27" s="8" t="s">
        <v>17</v>
      </c>
      <c r="B27" s="3" t="s">
        <v>7</v>
      </c>
      <c r="C27" s="7" t="s">
        <v>8</v>
      </c>
      <c r="D27" s="7" t="s">
        <v>16</v>
      </c>
      <c r="E27" s="15"/>
      <c r="F27" s="45"/>
      <c r="G27" s="13">
        <f>G28+G40</f>
        <v>38484</v>
      </c>
      <c r="H27" s="13">
        <f>H28+H40</f>
        <v>38484</v>
      </c>
      <c r="I27" s="13">
        <f t="shared" ref="I27:I28" si="7">I28</f>
        <v>38484</v>
      </c>
    </row>
    <row r="28" spans="1:11" ht="38.25" x14ac:dyDescent="0.2">
      <c r="A28" s="7" t="s">
        <v>508</v>
      </c>
      <c r="B28" s="3" t="s">
        <v>7</v>
      </c>
      <c r="C28" s="7" t="s">
        <v>8</v>
      </c>
      <c r="D28" s="7" t="s">
        <v>16</v>
      </c>
      <c r="E28" s="15" t="s">
        <v>91</v>
      </c>
      <c r="F28" s="45"/>
      <c r="G28" s="13">
        <f>G29</f>
        <v>38484</v>
      </c>
      <c r="H28" s="13">
        <f>H29</f>
        <v>38484</v>
      </c>
      <c r="I28" s="13">
        <f t="shared" si="7"/>
        <v>38484</v>
      </c>
      <c r="J28" s="39">
        <f>G23+G36+G77</f>
        <v>45745.4</v>
      </c>
      <c r="K28" s="39">
        <f>G21+G27+G73</f>
        <v>49420.5</v>
      </c>
    </row>
    <row r="29" spans="1:11" ht="25.5" x14ac:dyDescent="0.2">
      <c r="A29" s="7" t="s">
        <v>513</v>
      </c>
      <c r="B29" s="3" t="s">
        <v>7</v>
      </c>
      <c r="C29" s="7" t="s">
        <v>8</v>
      </c>
      <c r="D29" s="7" t="s">
        <v>16</v>
      </c>
      <c r="E29" s="15" t="s">
        <v>458</v>
      </c>
      <c r="F29" s="45"/>
      <c r="G29" s="13">
        <f>G30+G37</f>
        <v>38484</v>
      </c>
      <c r="H29" s="13">
        <f>H30+H37</f>
        <v>38484</v>
      </c>
      <c r="I29" s="13">
        <f t="shared" ref="I29" si="8">I30+I37</f>
        <v>38484</v>
      </c>
    </row>
    <row r="30" spans="1:11" ht="33.75" customHeight="1" x14ac:dyDescent="0.2">
      <c r="A30" s="7" t="s">
        <v>512</v>
      </c>
      <c r="B30" s="3" t="s">
        <v>7</v>
      </c>
      <c r="C30" s="7" t="s">
        <v>8</v>
      </c>
      <c r="D30" s="7" t="s">
        <v>16</v>
      </c>
      <c r="E30" s="15" t="s">
        <v>509</v>
      </c>
      <c r="F30" s="45"/>
      <c r="G30" s="13">
        <f>G31+G35</f>
        <v>38094</v>
      </c>
      <c r="H30" s="13">
        <f t="shared" ref="H30:I30" si="9">H31+H35</f>
        <v>38094</v>
      </c>
      <c r="I30" s="13">
        <f t="shared" si="9"/>
        <v>38094</v>
      </c>
    </row>
    <row r="31" spans="1:11" ht="25.5" customHeight="1" x14ac:dyDescent="0.2">
      <c r="A31" s="11" t="s">
        <v>390</v>
      </c>
      <c r="B31" s="3" t="s">
        <v>7</v>
      </c>
      <c r="C31" s="7" t="s">
        <v>8</v>
      </c>
      <c r="D31" s="7" t="s">
        <v>16</v>
      </c>
      <c r="E31" s="15" t="s">
        <v>510</v>
      </c>
      <c r="F31" s="45"/>
      <c r="G31" s="13">
        <f>G32+G33+G34</f>
        <v>3145.1</v>
      </c>
      <c r="H31" s="13">
        <f>H32+H33+H34</f>
        <v>3145.1</v>
      </c>
      <c r="I31" s="13">
        <f t="shared" ref="I31" si="10">I32+I33+I34</f>
        <v>3145.1</v>
      </c>
    </row>
    <row r="32" spans="1:11" ht="51" x14ac:dyDescent="0.2">
      <c r="A32" s="9" t="s">
        <v>193</v>
      </c>
      <c r="B32" s="10" t="s">
        <v>7</v>
      </c>
      <c r="C32" s="9" t="s">
        <v>8</v>
      </c>
      <c r="D32" s="9" t="s">
        <v>16</v>
      </c>
      <c r="E32" s="12" t="s">
        <v>510</v>
      </c>
      <c r="F32" s="48" t="s">
        <v>192</v>
      </c>
      <c r="G32" s="14">
        <v>3</v>
      </c>
      <c r="H32" s="14">
        <v>3</v>
      </c>
      <c r="I32" s="14">
        <v>3</v>
      </c>
    </row>
    <row r="33" spans="1:9" ht="25.5" x14ac:dyDescent="0.2">
      <c r="A33" s="9" t="s">
        <v>196</v>
      </c>
      <c r="B33" s="10" t="s">
        <v>7</v>
      </c>
      <c r="C33" s="9" t="s">
        <v>8</v>
      </c>
      <c r="D33" s="9" t="s">
        <v>16</v>
      </c>
      <c r="E33" s="12" t="s">
        <v>510</v>
      </c>
      <c r="F33" s="48" t="s">
        <v>194</v>
      </c>
      <c r="G33" s="14">
        <v>3142.1</v>
      </c>
      <c r="H33" s="14">
        <v>3142.1</v>
      </c>
      <c r="I33" s="14">
        <v>3142.1</v>
      </c>
    </row>
    <row r="34" spans="1:9" x14ac:dyDescent="0.2">
      <c r="A34" s="9" t="s">
        <v>197</v>
      </c>
      <c r="B34" s="10" t="s">
        <v>7</v>
      </c>
      <c r="C34" s="9" t="s">
        <v>8</v>
      </c>
      <c r="D34" s="9" t="s">
        <v>16</v>
      </c>
      <c r="E34" s="12" t="s">
        <v>510</v>
      </c>
      <c r="F34" s="48" t="s">
        <v>195</v>
      </c>
      <c r="G34" s="14"/>
      <c r="H34" s="14">
        <v>0</v>
      </c>
      <c r="I34" s="14">
        <v>0</v>
      </c>
    </row>
    <row r="35" spans="1:9" ht="38.25" x14ac:dyDescent="0.2">
      <c r="A35" s="9" t="s">
        <v>563</v>
      </c>
      <c r="B35" s="10" t="s">
        <v>7</v>
      </c>
      <c r="C35" s="9" t="s">
        <v>8</v>
      </c>
      <c r="D35" s="9" t="s">
        <v>16</v>
      </c>
      <c r="E35" s="12" t="s">
        <v>511</v>
      </c>
      <c r="F35" s="48"/>
      <c r="G35" s="14">
        <f>G36</f>
        <v>34948.9</v>
      </c>
      <c r="H35" s="14">
        <f t="shared" ref="H35:I35" si="11">H36</f>
        <v>34948.9</v>
      </c>
      <c r="I35" s="14">
        <f t="shared" si="11"/>
        <v>34948.9</v>
      </c>
    </row>
    <row r="36" spans="1:9" ht="51" x14ac:dyDescent="0.2">
      <c r="A36" s="9" t="s">
        <v>193</v>
      </c>
      <c r="B36" s="10" t="s">
        <v>7</v>
      </c>
      <c r="C36" s="9" t="s">
        <v>8</v>
      </c>
      <c r="D36" s="9" t="s">
        <v>16</v>
      </c>
      <c r="E36" s="12" t="s">
        <v>511</v>
      </c>
      <c r="F36" s="48" t="s">
        <v>192</v>
      </c>
      <c r="G36" s="14">
        <v>34948.9</v>
      </c>
      <c r="H36" s="14">
        <v>34948.9</v>
      </c>
      <c r="I36" s="14">
        <v>34948.9</v>
      </c>
    </row>
    <row r="37" spans="1:9" ht="25.5" x14ac:dyDescent="0.2">
      <c r="A37" s="7" t="s">
        <v>459</v>
      </c>
      <c r="B37" s="3" t="s">
        <v>7</v>
      </c>
      <c r="C37" s="7" t="s">
        <v>8</v>
      </c>
      <c r="D37" s="7" t="s">
        <v>16</v>
      </c>
      <c r="E37" s="12" t="s">
        <v>460</v>
      </c>
      <c r="F37" s="45"/>
      <c r="G37" s="13">
        <f>G38</f>
        <v>390</v>
      </c>
      <c r="H37" s="13">
        <f t="shared" ref="H37:I38" si="12">H38</f>
        <v>390</v>
      </c>
      <c r="I37" s="13">
        <f t="shared" si="12"/>
        <v>390</v>
      </c>
    </row>
    <row r="38" spans="1:9" ht="15" customHeight="1" x14ac:dyDescent="0.2">
      <c r="A38" s="9" t="s">
        <v>397</v>
      </c>
      <c r="B38" s="10" t="s">
        <v>7</v>
      </c>
      <c r="C38" s="9" t="s">
        <v>8</v>
      </c>
      <c r="D38" s="9" t="s">
        <v>16</v>
      </c>
      <c r="E38" s="12" t="s">
        <v>461</v>
      </c>
      <c r="F38" s="48"/>
      <c r="G38" s="14">
        <f>G39</f>
        <v>390</v>
      </c>
      <c r="H38" s="14">
        <f t="shared" si="12"/>
        <v>390</v>
      </c>
      <c r="I38" s="14">
        <f t="shared" si="12"/>
        <v>390</v>
      </c>
    </row>
    <row r="39" spans="1:9" ht="25.5" x14ac:dyDescent="0.2">
      <c r="A39" s="9" t="s">
        <v>398</v>
      </c>
      <c r="B39" s="10" t="s">
        <v>7</v>
      </c>
      <c r="C39" s="9" t="s">
        <v>8</v>
      </c>
      <c r="D39" s="9" t="s">
        <v>16</v>
      </c>
      <c r="E39" s="12" t="s">
        <v>461</v>
      </c>
      <c r="F39" s="48" t="s">
        <v>194</v>
      </c>
      <c r="G39" s="14">
        <v>390</v>
      </c>
      <c r="H39" s="14">
        <v>390</v>
      </c>
      <c r="I39" s="14">
        <v>390</v>
      </c>
    </row>
    <row r="40" spans="1:9" x14ac:dyDescent="0.2">
      <c r="A40" s="7" t="s">
        <v>10</v>
      </c>
      <c r="B40" s="10" t="s">
        <v>7</v>
      </c>
      <c r="C40" s="9" t="s">
        <v>8</v>
      </c>
      <c r="D40" s="9" t="s">
        <v>16</v>
      </c>
      <c r="E40" s="15" t="s">
        <v>12</v>
      </c>
      <c r="F40" s="45"/>
      <c r="G40" s="13">
        <f>G41</f>
        <v>0</v>
      </c>
      <c r="H40" s="13">
        <f>H41</f>
        <v>0</v>
      </c>
      <c r="I40" s="13">
        <f t="shared" ref="I40" si="13">I41</f>
        <v>0</v>
      </c>
    </row>
    <row r="41" spans="1:9" x14ac:dyDescent="0.2">
      <c r="A41" s="11" t="s">
        <v>641</v>
      </c>
      <c r="B41" s="10" t="s">
        <v>7</v>
      </c>
      <c r="C41" s="9" t="s">
        <v>8</v>
      </c>
      <c r="D41" s="9" t="s">
        <v>16</v>
      </c>
      <c r="E41" s="12" t="s">
        <v>642</v>
      </c>
      <c r="F41" s="48"/>
      <c r="G41" s="14">
        <f>G42+G43</f>
        <v>0</v>
      </c>
      <c r="H41" s="14"/>
      <c r="I41" s="14"/>
    </row>
    <row r="42" spans="1:9" ht="51" x14ac:dyDescent="0.2">
      <c r="A42" s="18" t="s">
        <v>193</v>
      </c>
      <c r="B42" s="10" t="s">
        <v>7</v>
      </c>
      <c r="C42" s="9" t="s">
        <v>8</v>
      </c>
      <c r="D42" s="9" t="s">
        <v>16</v>
      </c>
      <c r="E42" s="12" t="s">
        <v>642</v>
      </c>
      <c r="F42" s="49" t="s">
        <v>192</v>
      </c>
      <c r="G42" s="14">
        <v>0</v>
      </c>
      <c r="H42" s="14">
        <v>0</v>
      </c>
      <c r="I42" s="14">
        <v>0</v>
      </c>
    </row>
    <row r="43" spans="1:9" x14ac:dyDescent="0.2">
      <c r="A43" s="9" t="s">
        <v>197</v>
      </c>
      <c r="B43" s="10" t="s">
        <v>7</v>
      </c>
      <c r="C43" s="9" t="s">
        <v>8</v>
      </c>
      <c r="D43" s="9" t="s">
        <v>16</v>
      </c>
      <c r="E43" s="12" t="s">
        <v>642</v>
      </c>
      <c r="F43" s="49" t="s">
        <v>195</v>
      </c>
      <c r="G43" s="14">
        <v>0</v>
      </c>
      <c r="H43" s="14"/>
      <c r="I43" s="14"/>
    </row>
    <row r="44" spans="1:9" x14ac:dyDescent="0.2">
      <c r="A44" s="7" t="s">
        <v>158</v>
      </c>
      <c r="B44" s="3" t="s">
        <v>7</v>
      </c>
      <c r="C44" s="7" t="s">
        <v>8</v>
      </c>
      <c r="D44" s="7" t="s">
        <v>19</v>
      </c>
      <c r="E44" s="15"/>
      <c r="F44" s="45"/>
      <c r="G44" s="13">
        <f t="shared" ref="G44:I46" si="14">G45</f>
        <v>3.6</v>
      </c>
      <c r="H44" s="13">
        <f t="shared" si="14"/>
        <v>3.9</v>
      </c>
      <c r="I44" s="13">
        <f t="shared" si="14"/>
        <v>0</v>
      </c>
    </row>
    <row r="45" spans="1:9" x14ac:dyDescent="0.2">
      <c r="A45" s="7" t="s">
        <v>10</v>
      </c>
      <c r="B45" s="3" t="s">
        <v>7</v>
      </c>
      <c r="C45" s="7" t="s">
        <v>8</v>
      </c>
      <c r="D45" s="7" t="s">
        <v>19</v>
      </c>
      <c r="E45" s="15" t="s">
        <v>12</v>
      </c>
      <c r="F45" s="45"/>
      <c r="G45" s="13">
        <f t="shared" si="14"/>
        <v>3.6</v>
      </c>
      <c r="H45" s="13">
        <f t="shared" si="14"/>
        <v>3.9</v>
      </c>
      <c r="I45" s="13">
        <f t="shared" si="14"/>
        <v>0</v>
      </c>
    </row>
    <row r="46" spans="1:9" ht="51" x14ac:dyDescent="0.2">
      <c r="A46" s="11" t="s">
        <v>611</v>
      </c>
      <c r="B46" s="3" t="s">
        <v>7</v>
      </c>
      <c r="C46" s="7" t="s">
        <v>8</v>
      </c>
      <c r="D46" s="7" t="s">
        <v>19</v>
      </c>
      <c r="E46" s="15" t="s">
        <v>20</v>
      </c>
      <c r="F46" s="45"/>
      <c r="G46" s="13">
        <f t="shared" si="14"/>
        <v>3.6</v>
      </c>
      <c r="H46" s="13">
        <f t="shared" si="14"/>
        <v>3.9</v>
      </c>
      <c r="I46" s="13">
        <f t="shared" si="14"/>
        <v>0</v>
      </c>
    </row>
    <row r="47" spans="1:9" ht="25.5" x14ac:dyDescent="0.2">
      <c r="A47" s="9" t="s">
        <v>196</v>
      </c>
      <c r="B47" s="10" t="s">
        <v>7</v>
      </c>
      <c r="C47" s="9" t="s">
        <v>8</v>
      </c>
      <c r="D47" s="9" t="s">
        <v>19</v>
      </c>
      <c r="E47" s="12" t="s">
        <v>20</v>
      </c>
      <c r="F47" s="48" t="s">
        <v>194</v>
      </c>
      <c r="G47" s="14">
        <v>3.6</v>
      </c>
      <c r="H47" s="14">
        <v>3.9</v>
      </c>
      <c r="I47" s="14">
        <v>0</v>
      </c>
    </row>
    <row r="48" spans="1:9" x14ac:dyDescent="0.2">
      <c r="A48" s="8" t="s">
        <v>22</v>
      </c>
      <c r="B48" s="3" t="s">
        <v>7</v>
      </c>
      <c r="C48" s="7" t="s">
        <v>8</v>
      </c>
      <c r="D48" s="7" t="s">
        <v>21</v>
      </c>
      <c r="E48" s="15"/>
      <c r="F48" s="45"/>
      <c r="G48" s="13">
        <f t="shared" ref="G48:I50" si="15">G49</f>
        <v>1000</v>
      </c>
      <c r="H48" s="13">
        <f t="shared" si="15"/>
        <v>1000</v>
      </c>
      <c r="I48" s="13">
        <f t="shared" si="15"/>
        <v>1000</v>
      </c>
    </row>
    <row r="49" spans="1:9" x14ac:dyDescent="0.2">
      <c r="A49" s="7" t="s">
        <v>10</v>
      </c>
      <c r="B49" s="3" t="s">
        <v>7</v>
      </c>
      <c r="C49" s="7" t="s">
        <v>8</v>
      </c>
      <c r="D49" s="7" t="s">
        <v>21</v>
      </c>
      <c r="E49" s="15" t="s">
        <v>12</v>
      </c>
      <c r="F49" s="45"/>
      <c r="G49" s="13">
        <f t="shared" si="15"/>
        <v>1000</v>
      </c>
      <c r="H49" s="13">
        <f t="shared" si="15"/>
        <v>1000</v>
      </c>
      <c r="I49" s="13">
        <f t="shared" si="15"/>
        <v>1000</v>
      </c>
    </row>
    <row r="50" spans="1:9" x14ac:dyDescent="0.2">
      <c r="A50" s="7" t="s">
        <v>22</v>
      </c>
      <c r="B50" s="3" t="s">
        <v>7</v>
      </c>
      <c r="C50" s="7" t="s">
        <v>8</v>
      </c>
      <c r="D50" s="7" t="s">
        <v>21</v>
      </c>
      <c r="E50" s="15" t="s">
        <v>23</v>
      </c>
      <c r="F50" s="45"/>
      <c r="G50" s="13">
        <f t="shared" si="15"/>
        <v>1000</v>
      </c>
      <c r="H50" s="13">
        <f t="shared" si="15"/>
        <v>1000</v>
      </c>
      <c r="I50" s="13">
        <f>I51</f>
        <v>1000</v>
      </c>
    </row>
    <row r="51" spans="1:9" x14ac:dyDescent="0.2">
      <c r="A51" s="9" t="s">
        <v>197</v>
      </c>
      <c r="B51" s="10" t="s">
        <v>7</v>
      </c>
      <c r="C51" s="9" t="s">
        <v>8</v>
      </c>
      <c r="D51" s="9" t="s">
        <v>21</v>
      </c>
      <c r="E51" s="12" t="s">
        <v>23</v>
      </c>
      <c r="F51" s="48" t="s">
        <v>195</v>
      </c>
      <c r="G51" s="14">
        <v>1000</v>
      </c>
      <c r="H51" s="14">
        <v>1000</v>
      </c>
      <c r="I51" s="14">
        <v>1000</v>
      </c>
    </row>
    <row r="52" spans="1:9" x14ac:dyDescent="0.2">
      <c r="A52" s="7" t="s">
        <v>156</v>
      </c>
      <c r="B52" s="3" t="s">
        <v>7</v>
      </c>
      <c r="C52" s="7" t="s">
        <v>8</v>
      </c>
      <c r="D52" s="7" t="s">
        <v>24</v>
      </c>
      <c r="E52" s="15"/>
      <c r="F52" s="45"/>
      <c r="G52" s="13">
        <f>G53+G67</f>
        <v>11281.999999999998</v>
      </c>
      <c r="H52" s="13">
        <f t="shared" ref="H52:I52" si="16">H53+H67</f>
        <v>10971.999999999998</v>
      </c>
      <c r="I52" s="13">
        <f t="shared" si="16"/>
        <v>10971.999999999998</v>
      </c>
    </row>
    <row r="53" spans="1:9" ht="25.5" x14ac:dyDescent="0.2">
      <c r="A53" s="7" t="s">
        <v>470</v>
      </c>
      <c r="B53" s="3" t="s">
        <v>7</v>
      </c>
      <c r="C53" s="7" t="s">
        <v>8</v>
      </c>
      <c r="D53" s="7" t="s">
        <v>24</v>
      </c>
      <c r="E53" s="15" t="s">
        <v>25</v>
      </c>
      <c r="F53" s="45"/>
      <c r="G53" s="13">
        <f>G54</f>
        <v>570</v>
      </c>
      <c r="H53" s="13">
        <f>H54</f>
        <v>320</v>
      </c>
      <c r="I53" s="13">
        <f t="shared" ref="I53" si="17">I54</f>
        <v>320</v>
      </c>
    </row>
    <row r="54" spans="1:9" ht="25.5" x14ac:dyDescent="0.2">
      <c r="A54" s="7" t="s">
        <v>471</v>
      </c>
      <c r="B54" s="3" t="s">
        <v>7</v>
      </c>
      <c r="C54" s="7" t="s">
        <v>8</v>
      </c>
      <c r="D54" s="7" t="s">
        <v>24</v>
      </c>
      <c r="E54" s="15" t="s">
        <v>26</v>
      </c>
      <c r="F54" s="45"/>
      <c r="G54" s="13">
        <f>G56+G59+G62+G65</f>
        <v>570</v>
      </c>
      <c r="H54" s="13">
        <f>H56+H59+H62+H65</f>
        <v>320</v>
      </c>
      <c r="I54" s="13">
        <f t="shared" ref="I54" si="18">I56+I59+I62+I65</f>
        <v>320</v>
      </c>
    </row>
    <row r="55" spans="1:9" ht="38.25" x14ac:dyDescent="0.2">
      <c r="A55" s="11" t="s">
        <v>266</v>
      </c>
      <c r="B55" s="3" t="s">
        <v>7</v>
      </c>
      <c r="C55" s="7" t="s">
        <v>8</v>
      </c>
      <c r="D55" s="7" t="s">
        <v>24</v>
      </c>
      <c r="E55" s="15" t="s">
        <v>267</v>
      </c>
      <c r="F55" s="46"/>
      <c r="G55" s="13">
        <f>G56</f>
        <v>5</v>
      </c>
      <c r="H55" s="13">
        <f>H56</f>
        <v>5</v>
      </c>
      <c r="I55" s="13">
        <f t="shared" ref="I55:I56" si="19">I56</f>
        <v>5</v>
      </c>
    </row>
    <row r="56" spans="1:9" ht="38.25" x14ac:dyDescent="0.2">
      <c r="A56" s="7" t="s">
        <v>27</v>
      </c>
      <c r="B56" s="3" t="s">
        <v>7</v>
      </c>
      <c r="C56" s="7" t="s">
        <v>8</v>
      </c>
      <c r="D56" s="7" t="s">
        <v>24</v>
      </c>
      <c r="E56" s="15" t="s">
        <v>28</v>
      </c>
      <c r="F56" s="46"/>
      <c r="G56" s="13">
        <f>G57</f>
        <v>5</v>
      </c>
      <c r="H56" s="13">
        <f>H57</f>
        <v>5</v>
      </c>
      <c r="I56" s="13">
        <f t="shared" si="19"/>
        <v>5</v>
      </c>
    </row>
    <row r="57" spans="1:9" ht="25.5" x14ac:dyDescent="0.2">
      <c r="A57" s="9" t="s">
        <v>196</v>
      </c>
      <c r="B57" s="10" t="s">
        <v>7</v>
      </c>
      <c r="C57" s="9" t="s">
        <v>8</v>
      </c>
      <c r="D57" s="9" t="s">
        <v>24</v>
      </c>
      <c r="E57" s="12" t="s">
        <v>28</v>
      </c>
      <c r="F57" s="49" t="s">
        <v>194</v>
      </c>
      <c r="G57" s="14">
        <v>5</v>
      </c>
      <c r="H57" s="14">
        <v>5</v>
      </c>
      <c r="I57" s="14">
        <v>5</v>
      </c>
    </row>
    <row r="58" spans="1:9" ht="25.5" x14ac:dyDescent="0.2">
      <c r="A58" s="11" t="s">
        <v>268</v>
      </c>
      <c r="B58" s="10" t="s">
        <v>7</v>
      </c>
      <c r="C58" s="9" t="s">
        <v>8</v>
      </c>
      <c r="D58" s="9" t="s">
        <v>24</v>
      </c>
      <c r="E58" s="15" t="s">
        <v>269</v>
      </c>
      <c r="F58" s="49"/>
      <c r="G58" s="13">
        <f>G59</f>
        <v>5</v>
      </c>
      <c r="H58" s="13">
        <f>H59</f>
        <v>5</v>
      </c>
      <c r="I58" s="13">
        <f t="shared" ref="I58" si="20">I59</f>
        <v>5</v>
      </c>
    </row>
    <row r="59" spans="1:9" ht="25.5" x14ac:dyDescent="0.2">
      <c r="A59" s="7" t="s">
        <v>531</v>
      </c>
      <c r="B59" s="3" t="s">
        <v>7</v>
      </c>
      <c r="C59" s="7" t="s">
        <v>8</v>
      </c>
      <c r="D59" s="7" t="s">
        <v>24</v>
      </c>
      <c r="E59" s="15" t="s">
        <v>270</v>
      </c>
      <c r="F59" s="46"/>
      <c r="G59" s="13">
        <f>G60</f>
        <v>5</v>
      </c>
      <c r="H59" s="13">
        <f>H60</f>
        <v>5</v>
      </c>
      <c r="I59" s="13">
        <f>I60</f>
        <v>5</v>
      </c>
    </row>
    <row r="60" spans="1:9" ht="25.5" x14ac:dyDescent="0.2">
      <c r="A60" s="9" t="s">
        <v>196</v>
      </c>
      <c r="B60" s="10" t="s">
        <v>7</v>
      </c>
      <c r="C60" s="9" t="s">
        <v>8</v>
      </c>
      <c r="D60" s="9" t="s">
        <v>24</v>
      </c>
      <c r="E60" s="12" t="s">
        <v>270</v>
      </c>
      <c r="F60" s="49" t="s">
        <v>194</v>
      </c>
      <c r="G60" s="14">
        <v>5</v>
      </c>
      <c r="H60" s="14">
        <v>5</v>
      </c>
      <c r="I60" s="14">
        <v>5</v>
      </c>
    </row>
    <row r="61" spans="1:9" ht="25.5" x14ac:dyDescent="0.2">
      <c r="A61" s="11" t="s">
        <v>271</v>
      </c>
      <c r="B61" s="3" t="s">
        <v>7</v>
      </c>
      <c r="C61" s="7" t="s">
        <v>8</v>
      </c>
      <c r="D61" s="7" t="s">
        <v>24</v>
      </c>
      <c r="E61" s="15" t="s">
        <v>272</v>
      </c>
      <c r="F61" s="46"/>
      <c r="G61" s="13">
        <f>G62</f>
        <v>550</v>
      </c>
      <c r="H61" s="13">
        <f>H62</f>
        <v>300</v>
      </c>
      <c r="I61" s="13">
        <f t="shared" ref="I61:I62" si="21">I62</f>
        <v>300</v>
      </c>
    </row>
    <row r="62" spans="1:9" ht="25.5" x14ac:dyDescent="0.2">
      <c r="A62" s="7" t="s">
        <v>532</v>
      </c>
      <c r="B62" s="3" t="s">
        <v>7</v>
      </c>
      <c r="C62" s="7" t="s">
        <v>8</v>
      </c>
      <c r="D62" s="7" t="s">
        <v>24</v>
      </c>
      <c r="E62" s="15" t="s">
        <v>273</v>
      </c>
      <c r="F62" s="46"/>
      <c r="G62" s="13">
        <f>G63</f>
        <v>550</v>
      </c>
      <c r="H62" s="13">
        <f>H63</f>
        <v>300</v>
      </c>
      <c r="I62" s="13">
        <f t="shared" si="21"/>
        <v>300</v>
      </c>
    </row>
    <row r="63" spans="1:9" ht="25.5" x14ac:dyDescent="0.2">
      <c r="A63" s="9" t="s">
        <v>196</v>
      </c>
      <c r="B63" s="10" t="s">
        <v>7</v>
      </c>
      <c r="C63" s="9" t="s">
        <v>8</v>
      </c>
      <c r="D63" s="9" t="s">
        <v>24</v>
      </c>
      <c r="E63" s="12" t="s">
        <v>273</v>
      </c>
      <c r="F63" s="49" t="s">
        <v>194</v>
      </c>
      <c r="G63" s="14">
        <v>550</v>
      </c>
      <c r="H63" s="14">
        <v>300</v>
      </c>
      <c r="I63" s="14">
        <v>300</v>
      </c>
    </row>
    <row r="64" spans="1:9" ht="38.25" x14ac:dyDescent="0.2">
      <c r="A64" s="11" t="s">
        <v>265</v>
      </c>
      <c r="B64" s="3" t="s">
        <v>7</v>
      </c>
      <c r="C64" s="7" t="s">
        <v>8</v>
      </c>
      <c r="D64" s="7" t="s">
        <v>24</v>
      </c>
      <c r="E64" s="15" t="s">
        <v>274</v>
      </c>
      <c r="F64" s="46"/>
      <c r="G64" s="13">
        <f>G65</f>
        <v>10</v>
      </c>
      <c r="H64" s="13">
        <f t="shared" ref="H64:I65" si="22">H65</f>
        <v>10</v>
      </c>
      <c r="I64" s="13">
        <f t="shared" si="22"/>
        <v>10</v>
      </c>
    </row>
    <row r="65" spans="1:9" ht="25.5" x14ac:dyDescent="0.2">
      <c r="A65" s="7" t="s">
        <v>29</v>
      </c>
      <c r="B65" s="3" t="s">
        <v>7</v>
      </c>
      <c r="C65" s="7" t="s">
        <v>8</v>
      </c>
      <c r="D65" s="7" t="s">
        <v>24</v>
      </c>
      <c r="E65" s="15" t="s">
        <v>275</v>
      </c>
      <c r="F65" s="46"/>
      <c r="G65" s="13">
        <f>G66</f>
        <v>10</v>
      </c>
      <c r="H65" s="13">
        <f t="shared" si="22"/>
        <v>10</v>
      </c>
      <c r="I65" s="13">
        <f t="shared" si="22"/>
        <v>10</v>
      </c>
    </row>
    <row r="66" spans="1:9" ht="25.5" x14ac:dyDescent="0.2">
      <c r="A66" s="9" t="s">
        <v>196</v>
      </c>
      <c r="B66" s="10" t="s">
        <v>7</v>
      </c>
      <c r="C66" s="9" t="s">
        <v>8</v>
      </c>
      <c r="D66" s="9" t="s">
        <v>24</v>
      </c>
      <c r="E66" s="12" t="s">
        <v>275</v>
      </c>
      <c r="F66" s="49" t="s">
        <v>194</v>
      </c>
      <c r="G66" s="14">
        <v>10</v>
      </c>
      <c r="H66" s="14">
        <v>10</v>
      </c>
      <c r="I66" s="14">
        <v>10</v>
      </c>
    </row>
    <row r="67" spans="1:9" ht="38.25" x14ac:dyDescent="0.2">
      <c r="A67" s="7" t="s">
        <v>457</v>
      </c>
      <c r="B67" s="3" t="s">
        <v>7</v>
      </c>
      <c r="C67" s="7" t="s">
        <v>8</v>
      </c>
      <c r="D67" s="7" t="s">
        <v>24</v>
      </c>
      <c r="E67" s="15" t="s">
        <v>91</v>
      </c>
      <c r="F67" s="45"/>
      <c r="G67" s="13">
        <f>G68</f>
        <v>10711.999999999998</v>
      </c>
      <c r="H67" s="13">
        <f>H68</f>
        <v>10651.999999999998</v>
      </c>
      <c r="I67" s="13">
        <f t="shared" ref="I67" si="23">I68</f>
        <v>10651.999999999998</v>
      </c>
    </row>
    <row r="68" spans="1:9" ht="33" customHeight="1" x14ac:dyDescent="0.2">
      <c r="A68" s="16" t="s">
        <v>513</v>
      </c>
      <c r="B68" s="3" t="s">
        <v>7</v>
      </c>
      <c r="C68" s="7" t="s">
        <v>8</v>
      </c>
      <c r="D68" s="7" t="s">
        <v>24</v>
      </c>
      <c r="E68" s="15" t="s">
        <v>458</v>
      </c>
      <c r="F68" s="45"/>
      <c r="G68" s="13">
        <f>G69+G73+G79+G82</f>
        <v>10711.999999999998</v>
      </c>
      <c r="H68" s="13">
        <f t="shared" ref="H68:I68" si="24">H69+H73+H79+H82</f>
        <v>10651.999999999998</v>
      </c>
      <c r="I68" s="13">
        <f t="shared" si="24"/>
        <v>10651.999999999998</v>
      </c>
    </row>
    <row r="69" spans="1:9" ht="38.25" x14ac:dyDescent="0.2">
      <c r="A69" s="7" t="s">
        <v>567</v>
      </c>
      <c r="B69" s="3" t="s">
        <v>7</v>
      </c>
      <c r="C69" s="7" t="s">
        <v>8</v>
      </c>
      <c r="D69" s="7" t="s">
        <v>24</v>
      </c>
      <c r="E69" s="15" t="s">
        <v>463</v>
      </c>
      <c r="F69" s="45"/>
      <c r="G69" s="13">
        <f>G70</f>
        <v>1195.3</v>
      </c>
      <c r="H69" s="13">
        <f>H70</f>
        <v>1195.3</v>
      </c>
      <c r="I69" s="13">
        <f t="shared" ref="I69" si="25">I70</f>
        <v>1195.3</v>
      </c>
    </row>
    <row r="70" spans="1:9" ht="51" customHeight="1" x14ac:dyDescent="0.2">
      <c r="A70" s="9" t="s">
        <v>568</v>
      </c>
      <c r="B70" s="10" t="s">
        <v>7</v>
      </c>
      <c r="C70" s="9" t="s">
        <v>8</v>
      </c>
      <c r="D70" s="9" t="s">
        <v>24</v>
      </c>
      <c r="E70" s="12" t="s">
        <v>514</v>
      </c>
      <c r="F70" s="45"/>
      <c r="G70" s="13">
        <f>G71+G72</f>
        <v>1195.3</v>
      </c>
      <c r="H70" s="13">
        <f>H71+H72</f>
        <v>1195.3</v>
      </c>
      <c r="I70" s="13">
        <f t="shared" ref="I70" si="26">I71+I72</f>
        <v>1195.3</v>
      </c>
    </row>
    <row r="71" spans="1:9" ht="51" x14ac:dyDescent="0.2">
      <c r="A71" s="9" t="s">
        <v>193</v>
      </c>
      <c r="B71" s="10" t="s">
        <v>7</v>
      </c>
      <c r="C71" s="9" t="s">
        <v>8</v>
      </c>
      <c r="D71" s="9" t="s">
        <v>24</v>
      </c>
      <c r="E71" s="12" t="s">
        <v>514</v>
      </c>
      <c r="F71" s="48" t="s">
        <v>192</v>
      </c>
      <c r="G71" s="14">
        <v>748.8</v>
      </c>
      <c r="H71" s="14">
        <v>748.8</v>
      </c>
      <c r="I71" s="14">
        <v>748.8</v>
      </c>
    </row>
    <row r="72" spans="1:9" ht="25.5" x14ac:dyDescent="0.2">
      <c r="A72" s="9" t="s">
        <v>196</v>
      </c>
      <c r="B72" s="10" t="s">
        <v>7</v>
      </c>
      <c r="C72" s="9" t="s">
        <v>8</v>
      </c>
      <c r="D72" s="9" t="s">
        <v>24</v>
      </c>
      <c r="E72" s="12" t="s">
        <v>514</v>
      </c>
      <c r="F72" s="48" t="s">
        <v>194</v>
      </c>
      <c r="G72" s="14">
        <v>446.5</v>
      </c>
      <c r="H72" s="14">
        <v>446.5</v>
      </c>
      <c r="I72" s="14">
        <v>446.5</v>
      </c>
    </row>
    <row r="73" spans="1:9" ht="25.5" x14ac:dyDescent="0.2">
      <c r="A73" s="7" t="s">
        <v>462</v>
      </c>
      <c r="B73" s="3" t="s">
        <v>7</v>
      </c>
      <c r="C73" s="7" t="s">
        <v>8</v>
      </c>
      <c r="D73" s="7" t="s">
        <v>24</v>
      </c>
      <c r="E73" s="15" t="s">
        <v>464</v>
      </c>
      <c r="F73" s="45"/>
      <c r="G73" s="13">
        <f>G74+G76</f>
        <v>8380.4</v>
      </c>
      <c r="H73" s="13">
        <f t="shared" ref="H73:I73" si="27">H74+H76</f>
        <v>8320.4</v>
      </c>
      <c r="I73" s="13">
        <f t="shared" si="27"/>
        <v>8320.4</v>
      </c>
    </row>
    <row r="74" spans="1:9" ht="25.5" x14ac:dyDescent="0.2">
      <c r="A74" s="9" t="s">
        <v>30</v>
      </c>
      <c r="B74" s="10" t="s">
        <v>7</v>
      </c>
      <c r="C74" s="9" t="s">
        <v>8</v>
      </c>
      <c r="D74" s="9" t="s">
        <v>24</v>
      </c>
      <c r="E74" s="12" t="s">
        <v>515</v>
      </c>
      <c r="F74" s="45"/>
      <c r="G74" s="13">
        <f>G75</f>
        <v>140</v>
      </c>
      <c r="H74" s="13">
        <f t="shared" ref="H74:I74" si="28">H75</f>
        <v>80</v>
      </c>
      <c r="I74" s="13">
        <f t="shared" si="28"/>
        <v>80</v>
      </c>
    </row>
    <row r="75" spans="1:9" ht="25.5" x14ac:dyDescent="0.2">
      <c r="A75" s="9" t="s">
        <v>196</v>
      </c>
      <c r="B75" s="10" t="s">
        <v>7</v>
      </c>
      <c r="C75" s="9" t="s">
        <v>8</v>
      </c>
      <c r="D75" s="9" t="s">
        <v>24</v>
      </c>
      <c r="E75" s="12" t="s">
        <v>515</v>
      </c>
      <c r="F75" s="48" t="s">
        <v>194</v>
      </c>
      <c r="G75" s="14">
        <v>140</v>
      </c>
      <c r="H75" s="14">
        <v>80</v>
      </c>
      <c r="I75" s="14">
        <v>80</v>
      </c>
    </row>
    <row r="76" spans="1:9" ht="38.25" x14ac:dyDescent="0.2">
      <c r="A76" s="9" t="s">
        <v>563</v>
      </c>
      <c r="B76" s="3" t="s">
        <v>7</v>
      </c>
      <c r="C76" s="7" t="s">
        <v>8</v>
      </c>
      <c r="D76" s="7" t="s">
        <v>24</v>
      </c>
      <c r="E76" s="15" t="s">
        <v>516</v>
      </c>
      <c r="F76" s="45"/>
      <c r="G76" s="13">
        <f>G77+G78</f>
        <v>8240.4</v>
      </c>
      <c r="H76" s="13">
        <f t="shared" ref="H76:I76" si="29">H77</f>
        <v>8240.4</v>
      </c>
      <c r="I76" s="13">
        <f t="shared" si="29"/>
        <v>8240.4</v>
      </c>
    </row>
    <row r="77" spans="1:9" ht="51" x14ac:dyDescent="0.2">
      <c r="A77" s="9" t="s">
        <v>193</v>
      </c>
      <c r="B77" s="10" t="s">
        <v>7</v>
      </c>
      <c r="C77" s="9" t="s">
        <v>8</v>
      </c>
      <c r="D77" s="9" t="s">
        <v>24</v>
      </c>
      <c r="E77" s="12" t="s">
        <v>516</v>
      </c>
      <c r="F77" s="48" t="s">
        <v>192</v>
      </c>
      <c r="G77" s="14">
        <v>8240.4</v>
      </c>
      <c r="H77" s="14">
        <v>8240.4</v>
      </c>
      <c r="I77" s="14">
        <v>8240.4</v>
      </c>
    </row>
    <row r="78" spans="1:9" x14ac:dyDescent="0.2">
      <c r="A78" s="21" t="s">
        <v>201</v>
      </c>
      <c r="B78" s="10" t="s">
        <v>7</v>
      </c>
      <c r="C78" s="9" t="s">
        <v>8</v>
      </c>
      <c r="D78" s="9" t="s">
        <v>24</v>
      </c>
      <c r="E78" s="12" t="s">
        <v>516</v>
      </c>
      <c r="F78" s="48" t="s">
        <v>199</v>
      </c>
      <c r="G78" s="14">
        <v>0</v>
      </c>
      <c r="H78" s="14">
        <v>0</v>
      </c>
      <c r="I78" s="14">
        <v>0</v>
      </c>
    </row>
    <row r="79" spans="1:9" ht="38.25" x14ac:dyDescent="0.2">
      <c r="A79" s="7" t="s">
        <v>553</v>
      </c>
      <c r="B79" s="3" t="s">
        <v>7</v>
      </c>
      <c r="C79" s="7" t="s">
        <v>8</v>
      </c>
      <c r="D79" s="7" t="s">
        <v>24</v>
      </c>
      <c r="E79" s="15" t="s">
        <v>517</v>
      </c>
      <c r="F79" s="45"/>
      <c r="G79" s="13">
        <f>G80</f>
        <v>100</v>
      </c>
      <c r="H79" s="13">
        <f t="shared" ref="H79:I79" si="30">H80</f>
        <v>100</v>
      </c>
      <c r="I79" s="13">
        <f t="shared" si="30"/>
        <v>100</v>
      </c>
    </row>
    <row r="80" spans="1:9" ht="25.5" x14ac:dyDescent="0.2">
      <c r="A80" s="9" t="s">
        <v>554</v>
      </c>
      <c r="B80" s="10" t="s">
        <v>7</v>
      </c>
      <c r="C80" s="9" t="s">
        <v>8</v>
      </c>
      <c r="D80" s="9" t="s">
        <v>24</v>
      </c>
      <c r="E80" s="12" t="s">
        <v>518</v>
      </c>
      <c r="F80" s="48"/>
      <c r="G80" s="14">
        <f>G81</f>
        <v>100</v>
      </c>
      <c r="H80" s="14">
        <f>H81</f>
        <v>100</v>
      </c>
      <c r="I80" s="14">
        <f>I81</f>
        <v>100</v>
      </c>
    </row>
    <row r="81" spans="1:9" x14ac:dyDescent="0.2">
      <c r="A81" s="9" t="s">
        <v>197</v>
      </c>
      <c r="B81" s="10" t="s">
        <v>7</v>
      </c>
      <c r="C81" s="9" t="s">
        <v>8</v>
      </c>
      <c r="D81" s="9" t="s">
        <v>24</v>
      </c>
      <c r="E81" s="12" t="s">
        <v>518</v>
      </c>
      <c r="F81" s="48" t="s">
        <v>195</v>
      </c>
      <c r="G81" s="14">
        <v>100</v>
      </c>
      <c r="H81" s="14">
        <v>100</v>
      </c>
      <c r="I81" s="14">
        <v>100</v>
      </c>
    </row>
    <row r="82" spans="1:9" ht="71.25" customHeight="1" x14ac:dyDescent="0.2">
      <c r="A82" s="7" t="s">
        <v>774</v>
      </c>
      <c r="B82" s="3" t="s">
        <v>7</v>
      </c>
      <c r="C82" s="7" t="s">
        <v>8</v>
      </c>
      <c r="D82" s="7" t="s">
        <v>24</v>
      </c>
      <c r="E82" s="15" t="s">
        <v>775</v>
      </c>
      <c r="F82" s="45"/>
      <c r="G82" s="13">
        <f>G83</f>
        <v>1036.3</v>
      </c>
      <c r="H82" s="13">
        <f t="shared" ref="H82:I82" si="31">H83</f>
        <v>1036.3</v>
      </c>
      <c r="I82" s="13">
        <f t="shared" si="31"/>
        <v>1036.3</v>
      </c>
    </row>
    <row r="83" spans="1:9" ht="71.25" customHeight="1" x14ac:dyDescent="0.2">
      <c r="A83" s="9" t="s">
        <v>612</v>
      </c>
      <c r="B83" s="10" t="s">
        <v>7</v>
      </c>
      <c r="C83" s="9" t="s">
        <v>8</v>
      </c>
      <c r="D83" s="9" t="s">
        <v>24</v>
      </c>
      <c r="E83" s="12" t="s">
        <v>776</v>
      </c>
      <c r="F83" s="48"/>
      <c r="G83" s="14">
        <f>G85+G84</f>
        <v>1036.3</v>
      </c>
      <c r="H83" s="14">
        <f t="shared" ref="H83:I83" si="32">H85+H84</f>
        <v>1036.3</v>
      </c>
      <c r="I83" s="14">
        <f t="shared" si="32"/>
        <v>1036.3</v>
      </c>
    </row>
    <row r="84" spans="1:9" ht="54" customHeight="1" x14ac:dyDescent="0.2">
      <c r="A84" s="9" t="s">
        <v>193</v>
      </c>
      <c r="B84" s="10" t="s">
        <v>7</v>
      </c>
      <c r="C84" s="9" t="s">
        <v>8</v>
      </c>
      <c r="D84" s="9" t="s">
        <v>24</v>
      </c>
      <c r="E84" s="12" t="s">
        <v>776</v>
      </c>
      <c r="F84" s="48" t="s">
        <v>192</v>
      </c>
      <c r="G84" s="14">
        <v>781.2</v>
      </c>
      <c r="H84" s="14">
        <v>781.2</v>
      </c>
      <c r="I84" s="14">
        <v>781.2</v>
      </c>
    </row>
    <row r="85" spans="1:9" ht="25.5" x14ac:dyDescent="0.2">
      <c r="A85" s="9" t="s">
        <v>196</v>
      </c>
      <c r="B85" s="10" t="s">
        <v>7</v>
      </c>
      <c r="C85" s="9" t="s">
        <v>8</v>
      </c>
      <c r="D85" s="9" t="s">
        <v>24</v>
      </c>
      <c r="E85" s="12" t="s">
        <v>776</v>
      </c>
      <c r="F85" s="48" t="s">
        <v>194</v>
      </c>
      <c r="G85" s="14">
        <v>255.1</v>
      </c>
      <c r="H85" s="14">
        <v>255.1</v>
      </c>
      <c r="I85" s="14">
        <v>255.1</v>
      </c>
    </row>
    <row r="86" spans="1:9" ht="15" customHeight="1" x14ac:dyDescent="0.2">
      <c r="A86" s="17" t="s">
        <v>467</v>
      </c>
      <c r="B86" s="3" t="s">
        <v>7</v>
      </c>
      <c r="C86" s="7" t="s">
        <v>9</v>
      </c>
      <c r="D86" s="7"/>
      <c r="E86" s="15"/>
      <c r="F86" s="45"/>
      <c r="G86" s="13">
        <f>G87</f>
        <v>532.9</v>
      </c>
      <c r="H86" s="13">
        <f>H87</f>
        <v>552.16</v>
      </c>
      <c r="I86" s="13">
        <f t="shared" ref="I86" si="33">I87</f>
        <v>0</v>
      </c>
    </row>
    <row r="87" spans="1:9" ht="15" customHeight="1" x14ac:dyDescent="0.2">
      <c r="A87" s="17" t="s">
        <v>468</v>
      </c>
      <c r="B87" s="10" t="s">
        <v>7</v>
      </c>
      <c r="C87" s="9" t="s">
        <v>9</v>
      </c>
      <c r="D87" s="9"/>
      <c r="E87" s="15" t="s">
        <v>12</v>
      </c>
      <c r="F87" s="48"/>
      <c r="G87" s="14">
        <f>G88</f>
        <v>532.9</v>
      </c>
      <c r="H87" s="14">
        <f t="shared" ref="H87:I88" si="34">H88</f>
        <v>552.16</v>
      </c>
      <c r="I87" s="14">
        <f t="shared" si="34"/>
        <v>0</v>
      </c>
    </row>
    <row r="88" spans="1:9" ht="15" customHeight="1" x14ac:dyDescent="0.2">
      <c r="A88" s="18" t="s">
        <v>10</v>
      </c>
      <c r="B88" s="10" t="s">
        <v>7</v>
      </c>
      <c r="C88" s="9" t="s">
        <v>9</v>
      </c>
      <c r="D88" s="9" t="s">
        <v>31</v>
      </c>
      <c r="E88" s="15" t="s">
        <v>469</v>
      </c>
      <c r="F88" s="48"/>
      <c r="G88" s="14">
        <f>G89</f>
        <v>532.9</v>
      </c>
      <c r="H88" s="14">
        <f t="shared" si="34"/>
        <v>552.16</v>
      </c>
      <c r="I88" s="14">
        <f t="shared" si="34"/>
        <v>0</v>
      </c>
    </row>
    <row r="89" spans="1:9" ht="40.5" customHeight="1" x14ac:dyDescent="0.2">
      <c r="A89" s="18" t="s">
        <v>569</v>
      </c>
      <c r="B89" s="10" t="s">
        <v>7</v>
      </c>
      <c r="C89" s="9" t="s">
        <v>9</v>
      </c>
      <c r="D89" s="9" t="s">
        <v>31</v>
      </c>
      <c r="E89" s="12" t="s">
        <v>469</v>
      </c>
      <c r="F89" s="48"/>
      <c r="G89" s="14">
        <f>G90+G91</f>
        <v>532.9</v>
      </c>
      <c r="H89" s="14">
        <f t="shared" ref="H89:I89" si="35">H90+H91</f>
        <v>552.16</v>
      </c>
      <c r="I89" s="14">
        <f t="shared" si="35"/>
        <v>0</v>
      </c>
    </row>
    <row r="90" spans="1:9" ht="60.75" customHeight="1" x14ac:dyDescent="0.2">
      <c r="A90" s="18" t="s">
        <v>193</v>
      </c>
      <c r="B90" s="10" t="s">
        <v>7</v>
      </c>
      <c r="C90" s="9" t="s">
        <v>9</v>
      </c>
      <c r="D90" s="9" t="s">
        <v>31</v>
      </c>
      <c r="E90" s="12" t="s">
        <v>469</v>
      </c>
      <c r="F90" s="48" t="s">
        <v>192</v>
      </c>
      <c r="G90" s="14">
        <v>465.7</v>
      </c>
      <c r="H90" s="14">
        <v>482.8</v>
      </c>
      <c r="I90" s="14">
        <v>0</v>
      </c>
    </row>
    <row r="91" spans="1:9" ht="39.75" customHeight="1" x14ac:dyDescent="0.2">
      <c r="A91" s="18" t="s">
        <v>398</v>
      </c>
      <c r="B91" s="10" t="s">
        <v>7</v>
      </c>
      <c r="C91" s="9" t="s">
        <v>9</v>
      </c>
      <c r="D91" s="9" t="s">
        <v>31</v>
      </c>
      <c r="E91" s="12" t="s">
        <v>469</v>
      </c>
      <c r="F91" s="48" t="s">
        <v>194</v>
      </c>
      <c r="G91" s="14">
        <v>67.2</v>
      </c>
      <c r="H91" s="14">
        <v>69.36</v>
      </c>
      <c r="I91" s="14">
        <v>0</v>
      </c>
    </row>
    <row r="92" spans="1:9" x14ac:dyDescent="0.2">
      <c r="A92" s="7" t="s">
        <v>683</v>
      </c>
      <c r="B92" s="3" t="s">
        <v>7</v>
      </c>
      <c r="C92" s="7" t="s">
        <v>31</v>
      </c>
      <c r="D92" s="7"/>
      <c r="E92" s="15"/>
      <c r="F92" s="45"/>
      <c r="G92" s="13">
        <f>G93+G97</f>
        <v>550</v>
      </c>
      <c r="H92" s="13">
        <f>H93+H97</f>
        <v>550</v>
      </c>
      <c r="I92" s="13">
        <f>I93+I97</f>
        <v>550</v>
      </c>
    </row>
    <row r="93" spans="1:9" ht="25.5" x14ac:dyDescent="0.2">
      <c r="A93" s="7" t="s">
        <v>395</v>
      </c>
      <c r="B93" s="3" t="s">
        <v>7</v>
      </c>
      <c r="C93" s="7" t="s">
        <v>31</v>
      </c>
      <c r="D93" s="7" t="s">
        <v>75</v>
      </c>
      <c r="E93" s="15"/>
      <c r="F93" s="45"/>
      <c r="G93" s="13">
        <f t="shared" ref="G93:I95" si="36">G94</f>
        <v>50</v>
      </c>
      <c r="H93" s="13">
        <f t="shared" si="36"/>
        <v>50</v>
      </c>
      <c r="I93" s="13">
        <f t="shared" si="36"/>
        <v>50</v>
      </c>
    </row>
    <row r="94" spans="1:9" x14ac:dyDescent="0.2">
      <c r="A94" s="7" t="s">
        <v>10</v>
      </c>
      <c r="B94" s="3" t="s">
        <v>7</v>
      </c>
      <c r="C94" s="7" t="s">
        <v>31</v>
      </c>
      <c r="D94" s="7" t="s">
        <v>75</v>
      </c>
      <c r="E94" s="15" t="s">
        <v>12</v>
      </c>
      <c r="F94" s="45"/>
      <c r="G94" s="13">
        <f t="shared" si="36"/>
        <v>50</v>
      </c>
      <c r="H94" s="13">
        <f t="shared" si="36"/>
        <v>50</v>
      </c>
      <c r="I94" s="13">
        <f t="shared" si="36"/>
        <v>50</v>
      </c>
    </row>
    <row r="95" spans="1:9" ht="25.5" x14ac:dyDescent="0.2">
      <c r="A95" s="7" t="s">
        <v>33</v>
      </c>
      <c r="B95" s="3" t="s">
        <v>7</v>
      </c>
      <c r="C95" s="7" t="s">
        <v>31</v>
      </c>
      <c r="D95" s="7" t="s">
        <v>75</v>
      </c>
      <c r="E95" s="15" t="s">
        <v>34</v>
      </c>
      <c r="F95" s="45"/>
      <c r="G95" s="13">
        <f t="shared" si="36"/>
        <v>50</v>
      </c>
      <c r="H95" s="13">
        <f t="shared" si="36"/>
        <v>50</v>
      </c>
      <c r="I95" s="13">
        <f>I96</f>
        <v>50</v>
      </c>
    </row>
    <row r="96" spans="1:9" ht="25.5" x14ac:dyDescent="0.2">
      <c r="A96" s="9" t="s">
        <v>196</v>
      </c>
      <c r="B96" s="10" t="s">
        <v>7</v>
      </c>
      <c r="C96" s="9" t="s">
        <v>31</v>
      </c>
      <c r="D96" s="9" t="s">
        <v>75</v>
      </c>
      <c r="E96" s="12" t="s">
        <v>34</v>
      </c>
      <c r="F96" s="48" t="s">
        <v>194</v>
      </c>
      <c r="G96" s="14">
        <v>50</v>
      </c>
      <c r="H96" s="14">
        <v>50</v>
      </c>
      <c r="I96" s="14">
        <v>50</v>
      </c>
    </row>
    <row r="97" spans="1:9" ht="25.5" x14ac:dyDescent="0.2">
      <c r="A97" s="7" t="s">
        <v>470</v>
      </c>
      <c r="B97" s="3" t="s">
        <v>7</v>
      </c>
      <c r="C97" s="7" t="s">
        <v>31</v>
      </c>
      <c r="D97" s="7" t="s">
        <v>75</v>
      </c>
      <c r="E97" s="15" t="s">
        <v>663</v>
      </c>
      <c r="F97" s="45"/>
      <c r="G97" s="13">
        <f>G98</f>
        <v>500</v>
      </c>
      <c r="H97" s="13">
        <f t="shared" ref="H97:I97" si="37">H98</f>
        <v>500</v>
      </c>
      <c r="I97" s="13">
        <f t="shared" si="37"/>
        <v>500</v>
      </c>
    </row>
    <row r="98" spans="1:9" ht="25.5" x14ac:dyDescent="0.2">
      <c r="A98" s="7" t="s">
        <v>664</v>
      </c>
      <c r="B98" s="3" t="s">
        <v>7</v>
      </c>
      <c r="C98" s="7" t="s">
        <v>31</v>
      </c>
      <c r="D98" s="7" t="s">
        <v>75</v>
      </c>
      <c r="E98" s="15" t="s">
        <v>665</v>
      </c>
      <c r="F98" s="13"/>
      <c r="G98" s="13">
        <f>G99+G102+G106</f>
        <v>500</v>
      </c>
      <c r="H98" s="13">
        <f t="shared" ref="H98:I98" si="38">H99+H102+H106</f>
        <v>500</v>
      </c>
      <c r="I98" s="13">
        <f t="shared" si="38"/>
        <v>500</v>
      </c>
    </row>
    <row r="99" spans="1:9" ht="38.25" x14ac:dyDescent="0.2">
      <c r="A99" s="7" t="s">
        <v>678</v>
      </c>
      <c r="B99" s="3" t="s">
        <v>7</v>
      </c>
      <c r="C99" s="7" t="s">
        <v>31</v>
      </c>
      <c r="D99" s="7" t="s">
        <v>75</v>
      </c>
      <c r="E99" s="15" t="s">
        <v>666</v>
      </c>
      <c r="F99" s="13"/>
      <c r="G99" s="13">
        <f>G100</f>
        <v>400</v>
      </c>
      <c r="H99" s="13">
        <f t="shared" ref="H99:I100" si="39">H100</f>
        <v>400</v>
      </c>
      <c r="I99" s="13">
        <f t="shared" si="39"/>
        <v>400</v>
      </c>
    </row>
    <row r="100" spans="1:9" ht="33" customHeight="1" x14ac:dyDescent="0.2">
      <c r="A100" s="9" t="s">
        <v>679</v>
      </c>
      <c r="B100" s="10" t="s">
        <v>7</v>
      </c>
      <c r="C100" s="9" t="s">
        <v>31</v>
      </c>
      <c r="D100" s="9" t="s">
        <v>75</v>
      </c>
      <c r="E100" s="12" t="s">
        <v>667</v>
      </c>
      <c r="F100" s="14"/>
      <c r="G100" s="14">
        <f>G101</f>
        <v>400</v>
      </c>
      <c r="H100" s="14">
        <f t="shared" si="39"/>
        <v>400</v>
      </c>
      <c r="I100" s="14">
        <f t="shared" si="39"/>
        <v>400</v>
      </c>
    </row>
    <row r="101" spans="1:9" ht="37.5" customHeight="1" x14ac:dyDescent="0.2">
      <c r="A101" s="9" t="s">
        <v>202</v>
      </c>
      <c r="B101" s="10" t="s">
        <v>7</v>
      </c>
      <c r="C101" s="9" t="s">
        <v>31</v>
      </c>
      <c r="D101" s="9" t="s">
        <v>75</v>
      </c>
      <c r="E101" s="12" t="s">
        <v>667</v>
      </c>
      <c r="F101" s="48" t="s">
        <v>200</v>
      </c>
      <c r="G101" s="14">
        <v>400</v>
      </c>
      <c r="H101" s="14">
        <v>400</v>
      </c>
      <c r="I101" s="14">
        <v>400</v>
      </c>
    </row>
    <row r="102" spans="1:9" ht="25.5" x14ac:dyDescent="0.2">
      <c r="A102" s="7" t="s">
        <v>668</v>
      </c>
      <c r="B102" s="3" t="s">
        <v>7</v>
      </c>
      <c r="C102" s="7" t="s">
        <v>31</v>
      </c>
      <c r="D102" s="7" t="s">
        <v>75</v>
      </c>
      <c r="E102" s="15" t="s">
        <v>669</v>
      </c>
      <c r="F102" s="13"/>
      <c r="G102" s="13">
        <f>G103</f>
        <v>95</v>
      </c>
      <c r="H102" s="13">
        <f t="shared" ref="H102:I102" si="40">H103</f>
        <v>95</v>
      </c>
      <c r="I102" s="13">
        <f t="shared" si="40"/>
        <v>95</v>
      </c>
    </row>
    <row r="103" spans="1:9" x14ac:dyDescent="0.2">
      <c r="A103" s="7" t="s">
        <v>670</v>
      </c>
      <c r="B103" s="3" t="s">
        <v>7</v>
      </c>
      <c r="C103" s="7" t="s">
        <v>31</v>
      </c>
      <c r="D103" s="7" t="s">
        <v>75</v>
      </c>
      <c r="E103" s="15" t="s">
        <v>671</v>
      </c>
      <c r="F103" s="13"/>
      <c r="G103" s="13">
        <f>G104+G105</f>
        <v>95</v>
      </c>
      <c r="H103" s="13">
        <f t="shared" ref="H103:I103" si="41">H104+H105</f>
        <v>95</v>
      </c>
      <c r="I103" s="13">
        <f t="shared" si="41"/>
        <v>95</v>
      </c>
    </row>
    <row r="104" spans="1:9" ht="25.5" x14ac:dyDescent="0.2">
      <c r="A104" s="9" t="s">
        <v>196</v>
      </c>
      <c r="B104" s="10" t="s">
        <v>7</v>
      </c>
      <c r="C104" s="9" t="s">
        <v>31</v>
      </c>
      <c r="D104" s="9" t="s">
        <v>75</v>
      </c>
      <c r="E104" s="12" t="s">
        <v>671</v>
      </c>
      <c r="F104" s="48" t="s">
        <v>194</v>
      </c>
      <c r="G104" s="14">
        <v>25.9</v>
      </c>
      <c r="H104" s="14">
        <v>25.9</v>
      </c>
      <c r="I104" s="14">
        <v>25.9</v>
      </c>
    </row>
    <row r="105" spans="1:9" ht="25.5" x14ac:dyDescent="0.2">
      <c r="A105" s="9" t="s">
        <v>202</v>
      </c>
      <c r="B105" s="10" t="s">
        <v>7</v>
      </c>
      <c r="C105" s="9" t="s">
        <v>31</v>
      </c>
      <c r="D105" s="9" t="s">
        <v>75</v>
      </c>
      <c r="E105" s="12" t="s">
        <v>671</v>
      </c>
      <c r="F105" s="48" t="s">
        <v>200</v>
      </c>
      <c r="G105" s="14">
        <v>69.099999999999994</v>
      </c>
      <c r="H105" s="14">
        <v>69.099999999999994</v>
      </c>
      <c r="I105" s="14">
        <v>69.099999999999994</v>
      </c>
    </row>
    <row r="106" spans="1:9" ht="38.25" x14ac:dyDescent="0.2">
      <c r="A106" s="7" t="s">
        <v>672</v>
      </c>
      <c r="B106" s="10" t="s">
        <v>7</v>
      </c>
      <c r="C106" s="9" t="s">
        <v>31</v>
      </c>
      <c r="D106" s="9" t="s">
        <v>75</v>
      </c>
      <c r="E106" s="15" t="s">
        <v>673</v>
      </c>
      <c r="F106" s="13"/>
      <c r="G106" s="13">
        <f>G107</f>
        <v>5</v>
      </c>
      <c r="H106" s="13">
        <f t="shared" ref="H106:I107" si="42">H107</f>
        <v>5</v>
      </c>
      <c r="I106" s="13">
        <f t="shared" si="42"/>
        <v>5</v>
      </c>
    </row>
    <row r="107" spans="1:9" ht="25.5" x14ac:dyDescent="0.2">
      <c r="A107" s="7" t="s">
        <v>674</v>
      </c>
      <c r="B107" s="10" t="s">
        <v>7</v>
      </c>
      <c r="C107" s="9" t="s">
        <v>31</v>
      </c>
      <c r="D107" s="9" t="s">
        <v>75</v>
      </c>
      <c r="E107" s="15" t="s">
        <v>675</v>
      </c>
      <c r="F107" s="13"/>
      <c r="G107" s="13">
        <f>G108</f>
        <v>5</v>
      </c>
      <c r="H107" s="13">
        <f t="shared" si="42"/>
        <v>5</v>
      </c>
      <c r="I107" s="13">
        <f t="shared" si="42"/>
        <v>5</v>
      </c>
    </row>
    <row r="108" spans="1:9" ht="25.5" x14ac:dyDescent="0.2">
      <c r="A108" s="9" t="s">
        <v>196</v>
      </c>
      <c r="B108" s="10" t="s">
        <v>7</v>
      </c>
      <c r="C108" s="9" t="s">
        <v>31</v>
      </c>
      <c r="D108" s="9" t="s">
        <v>75</v>
      </c>
      <c r="E108" s="12" t="s">
        <v>675</v>
      </c>
      <c r="F108" s="48" t="s">
        <v>194</v>
      </c>
      <c r="G108" s="14">
        <v>5</v>
      </c>
      <c r="H108" s="14">
        <v>5</v>
      </c>
      <c r="I108" s="14">
        <v>5</v>
      </c>
    </row>
    <row r="109" spans="1:9" x14ac:dyDescent="0.2">
      <c r="A109" s="7" t="s">
        <v>159</v>
      </c>
      <c r="B109" s="3" t="s">
        <v>7</v>
      </c>
      <c r="C109" s="7" t="s">
        <v>16</v>
      </c>
      <c r="D109" s="7"/>
      <c r="E109" s="15"/>
      <c r="F109" s="45"/>
      <c r="G109" s="13">
        <f>G110+G157+G168+G184</f>
        <v>41644.699999999997</v>
      </c>
      <c r="H109" s="13">
        <f>H110+H157+H168+H184</f>
        <v>31276.1</v>
      </c>
      <c r="I109" s="13">
        <f>I110+I157+I168+I184</f>
        <v>23081.8</v>
      </c>
    </row>
    <row r="110" spans="1:9" x14ac:dyDescent="0.2">
      <c r="A110" s="7" t="s">
        <v>160</v>
      </c>
      <c r="B110" s="3" t="s">
        <v>7</v>
      </c>
      <c r="C110" s="7" t="s">
        <v>16</v>
      </c>
      <c r="D110" s="7" t="s">
        <v>19</v>
      </c>
      <c r="E110" s="15"/>
      <c r="F110" s="45"/>
      <c r="G110" s="13">
        <f>G111+G128+G137</f>
        <v>1151.6000000000001</v>
      </c>
      <c r="H110" s="13">
        <f t="shared" ref="H110:I110" si="43">H111+H128+H137</f>
        <v>1676.2</v>
      </c>
      <c r="I110" s="13">
        <f t="shared" si="43"/>
        <v>1602.2</v>
      </c>
    </row>
    <row r="111" spans="1:9" ht="25.5" x14ac:dyDescent="0.2">
      <c r="A111" s="7" t="s">
        <v>472</v>
      </c>
      <c r="B111" s="3" t="s">
        <v>7</v>
      </c>
      <c r="C111" s="7" t="s">
        <v>16</v>
      </c>
      <c r="D111" s="7" t="s">
        <v>19</v>
      </c>
      <c r="E111" s="15" t="s">
        <v>35</v>
      </c>
      <c r="F111" s="45"/>
      <c r="G111" s="13">
        <f>G112</f>
        <v>872.2</v>
      </c>
      <c r="H111" s="13">
        <f>H112</f>
        <v>1372.2</v>
      </c>
      <c r="I111" s="13">
        <f t="shared" ref="I111" si="44">I112</f>
        <v>1382.2</v>
      </c>
    </row>
    <row r="112" spans="1:9" ht="25.5" x14ac:dyDescent="0.2">
      <c r="A112" s="7" t="s">
        <v>473</v>
      </c>
      <c r="B112" s="3" t="s">
        <v>7</v>
      </c>
      <c r="C112" s="7" t="s">
        <v>16</v>
      </c>
      <c r="D112" s="7" t="s">
        <v>19</v>
      </c>
      <c r="E112" s="15" t="s">
        <v>36</v>
      </c>
      <c r="F112" s="45"/>
      <c r="G112" s="13">
        <f>G113+G116+G119+G125+G122</f>
        <v>872.2</v>
      </c>
      <c r="H112" s="13">
        <f t="shared" ref="H112:I112" si="45">H113+H116+H119+H125+H122</f>
        <v>1372.2</v>
      </c>
      <c r="I112" s="13">
        <f t="shared" si="45"/>
        <v>1382.2</v>
      </c>
    </row>
    <row r="113" spans="1:9" ht="48.75" customHeight="1" x14ac:dyDescent="0.2">
      <c r="A113" s="7" t="s">
        <v>533</v>
      </c>
      <c r="B113" s="3" t="s">
        <v>7</v>
      </c>
      <c r="C113" s="7" t="s">
        <v>16</v>
      </c>
      <c r="D113" s="7" t="s">
        <v>19</v>
      </c>
      <c r="E113" s="15" t="s">
        <v>220</v>
      </c>
      <c r="F113" s="45"/>
      <c r="G113" s="13">
        <f>G114</f>
        <v>50</v>
      </c>
      <c r="H113" s="13">
        <f>H114</f>
        <v>50</v>
      </c>
      <c r="I113" s="13">
        <f t="shared" ref="I113:I114" si="46">I114</f>
        <v>50</v>
      </c>
    </row>
    <row r="114" spans="1:9" ht="50.25" customHeight="1" x14ac:dyDescent="0.2">
      <c r="A114" s="7" t="s">
        <v>534</v>
      </c>
      <c r="B114" s="3" t="s">
        <v>7</v>
      </c>
      <c r="C114" s="7" t="s">
        <v>16</v>
      </c>
      <c r="D114" s="7" t="s">
        <v>19</v>
      </c>
      <c r="E114" s="15" t="s">
        <v>37</v>
      </c>
      <c r="F114" s="45"/>
      <c r="G114" s="13">
        <f>G115</f>
        <v>50</v>
      </c>
      <c r="H114" s="13">
        <f>H115</f>
        <v>50</v>
      </c>
      <c r="I114" s="13">
        <f t="shared" si="46"/>
        <v>50</v>
      </c>
    </row>
    <row r="115" spans="1:9" ht="25.5" x14ac:dyDescent="0.2">
      <c r="A115" s="9" t="s">
        <v>196</v>
      </c>
      <c r="B115" s="10" t="s">
        <v>7</v>
      </c>
      <c r="C115" s="9" t="s">
        <v>16</v>
      </c>
      <c r="D115" s="9" t="s">
        <v>19</v>
      </c>
      <c r="E115" s="12" t="s">
        <v>37</v>
      </c>
      <c r="F115" s="48" t="s">
        <v>194</v>
      </c>
      <c r="G115" s="14">
        <v>50</v>
      </c>
      <c r="H115" s="14">
        <v>50</v>
      </c>
      <c r="I115" s="14">
        <v>50</v>
      </c>
    </row>
    <row r="116" spans="1:9" ht="26.25" customHeight="1" x14ac:dyDescent="0.2">
      <c r="A116" s="19" t="s">
        <v>731</v>
      </c>
      <c r="B116" s="3" t="s">
        <v>7</v>
      </c>
      <c r="C116" s="7" t="s">
        <v>16</v>
      </c>
      <c r="D116" s="7" t="s">
        <v>19</v>
      </c>
      <c r="E116" s="15" t="s">
        <v>733</v>
      </c>
      <c r="F116" s="49"/>
      <c r="G116" s="13">
        <f>G117</f>
        <v>0</v>
      </c>
      <c r="H116" s="13">
        <f t="shared" ref="H116:I117" si="47">H117</f>
        <v>0</v>
      </c>
      <c r="I116" s="13">
        <f t="shared" si="47"/>
        <v>500</v>
      </c>
    </row>
    <row r="117" spans="1:9" x14ac:dyDescent="0.2">
      <c r="A117" s="7" t="s">
        <v>732</v>
      </c>
      <c r="B117" s="3" t="s">
        <v>7</v>
      </c>
      <c r="C117" s="7" t="s">
        <v>16</v>
      </c>
      <c r="D117" s="7" t="s">
        <v>19</v>
      </c>
      <c r="E117" s="15" t="s">
        <v>734</v>
      </c>
      <c r="F117" s="46"/>
      <c r="G117" s="13">
        <f>G118</f>
        <v>0</v>
      </c>
      <c r="H117" s="13">
        <f t="shared" si="47"/>
        <v>0</v>
      </c>
      <c r="I117" s="13">
        <f t="shared" si="47"/>
        <v>500</v>
      </c>
    </row>
    <row r="118" spans="1:9" ht="25.5" x14ac:dyDescent="0.2">
      <c r="A118" s="9" t="s">
        <v>196</v>
      </c>
      <c r="B118" s="10" t="s">
        <v>7</v>
      </c>
      <c r="C118" s="9" t="s">
        <v>16</v>
      </c>
      <c r="D118" s="9" t="s">
        <v>19</v>
      </c>
      <c r="E118" s="12" t="s">
        <v>734</v>
      </c>
      <c r="F118" s="49" t="s">
        <v>195</v>
      </c>
      <c r="G118" s="14">
        <v>0</v>
      </c>
      <c r="H118" s="14">
        <v>0</v>
      </c>
      <c r="I118" s="14">
        <v>500</v>
      </c>
    </row>
    <row r="119" spans="1:9" ht="25.5" x14ac:dyDescent="0.2">
      <c r="A119" s="11" t="s">
        <v>221</v>
      </c>
      <c r="B119" s="3" t="s">
        <v>7</v>
      </c>
      <c r="C119" s="7" t="s">
        <v>16</v>
      </c>
      <c r="D119" s="7" t="s">
        <v>19</v>
      </c>
      <c r="E119" s="15" t="s">
        <v>222</v>
      </c>
      <c r="F119" s="46"/>
      <c r="G119" s="13">
        <f>G120</f>
        <v>0</v>
      </c>
      <c r="H119" s="13">
        <f t="shared" ref="H119:I120" si="48">H120</f>
        <v>500</v>
      </c>
      <c r="I119" s="13">
        <f t="shared" si="48"/>
        <v>0</v>
      </c>
    </row>
    <row r="120" spans="1:9" x14ac:dyDescent="0.2">
      <c r="A120" s="7" t="s">
        <v>198</v>
      </c>
      <c r="B120" s="3" t="s">
        <v>7</v>
      </c>
      <c r="C120" s="7" t="s">
        <v>16</v>
      </c>
      <c r="D120" s="7" t="s">
        <v>19</v>
      </c>
      <c r="E120" s="15" t="s">
        <v>223</v>
      </c>
      <c r="F120" s="46"/>
      <c r="G120" s="13">
        <f>G121</f>
        <v>0</v>
      </c>
      <c r="H120" s="13">
        <f t="shared" si="48"/>
        <v>500</v>
      </c>
      <c r="I120" s="13">
        <f t="shared" si="48"/>
        <v>0</v>
      </c>
    </row>
    <row r="121" spans="1:9" x14ac:dyDescent="0.2">
      <c r="A121" s="9" t="s">
        <v>197</v>
      </c>
      <c r="B121" s="10" t="s">
        <v>7</v>
      </c>
      <c r="C121" s="9" t="s">
        <v>16</v>
      </c>
      <c r="D121" s="9" t="s">
        <v>19</v>
      </c>
      <c r="E121" s="12" t="s">
        <v>223</v>
      </c>
      <c r="F121" s="49" t="s">
        <v>195</v>
      </c>
      <c r="G121" s="14">
        <v>0</v>
      </c>
      <c r="H121" s="14">
        <v>500</v>
      </c>
      <c r="I121" s="14">
        <v>0</v>
      </c>
    </row>
    <row r="122" spans="1:9" ht="28.5" customHeight="1" x14ac:dyDescent="0.2">
      <c r="A122" s="11" t="s">
        <v>735</v>
      </c>
      <c r="B122" s="3" t="s">
        <v>7</v>
      </c>
      <c r="C122" s="7" t="s">
        <v>16</v>
      </c>
      <c r="D122" s="7" t="s">
        <v>19</v>
      </c>
      <c r="E122" s="15" t="s">
        <v>772</v>
      </c>
      <c r="F122" s="46"/>
      <c r="G122" s="14">
        <f>G123</f>
        <v>0</v>
      </c>
      <c r="H122" s="14">
        <f t="shared" ref="H122:I123" si="49">H123</f>
        <v>0</v>
      </c>
      <c r="I122" s="14">
        <f t="shared" si="49"/>
        <v>10</v>
      </c>
    </row>
    <row r="123" spans="1:9" ht="25.5" x14ac:dyDescent="0.2">
      <c r="A123" s="21" t="s">
        <v>771</v>
      </c>
      <c r="B123" s="10" t="s">
        <v>7</v>
      </c>
      <c r="C123" s="9" t="s">
        <v>16</v>
      </c>
      <c r="D123" s="9" t="s">
        <v>19</v>
      </c>
      <c r="E123" s="12" t="s">
        <v>773</v>
      </c>
      <c r="F123" s="49"/>
      <c r="G123" s="14">
        <f>G124</f>
        <v>0</v>
      </c>
      <c r="H123" s="14">
        <f t="shared" si="49"/>
        <v>0</v>
      </c>
      <c r="I123" s="14">
        <f t="shared" si="49"/>
        <v>10</v>
      </c>
    </row>
    <row r="124" spans="1:9" x14ac:dyDescent="0.2">
      <c r="A124" s="21" t="s">
        <v>197</v>
      </c>
      <c r="B124" s="10" t="s">
        <v>7</v>
      </c>
      <c r="C124" s="9" t="s">
        <v>16</v>
      </c>
      <c r="D124" s="9" t="s">
        <v>19</v>
      </c>
      <c r="E124" s="12" t="s">
        <v>773</v>
      </c>
      <c r="F124" s="49"/>
      <c r="G124" s="14"/>
      <c r="H124" s="14"/>
      <c r="I124" s="14">
        <v>10</v>
      </c>
    </row>
    <row r="125" spans="1:9" ht="51" x14ac:dyDescent="0.2">
      <c r="A125" s="11" t="s">
        <v>570</v>
      </c>
      <c r="B125" s="3" t="s">
        <v>7</v>
      </c>
      <c r="C125" s="7" t="s">
        <v>16</v>
      </c>
      <c r="D125" s="7" t="s">
        <v>19</v>
      </c>
      <c r="E125" s="15" t="s">
        <v>224</v>
      </c>
      <c r="F125" s="46"/>
      <c r="G125" s="13">
        <f>G126</f>
        <v>822.2</v>
      </c>
      <c r="H125" s="13">
        <f t="shared" ref="H125:I126" si="50">H126</f>
        <v>822.2</v>
      </c>
      <c r="I125" s="13">
        <f t="shared" si="50"/>
        <v>822.2</v>
      </c>
    </row>
    <row r="126" spans="1:9" ht="46.5" customHeight="1" x14ac:dyDescent="0.2">
      <c r="A126" s="7" t="s">
        <v>571</v>
      </c>
      <c r="B126" s="3" t="s">
        <v>7</v>
      </c>
      <c r="C126" s="7" t="s">
        <v>16</v>
      </c>
      <c r="D126" s="7" t="s">
        <v>19</v>
      </c>
      <c r="E126" s="15" t="s">
        <v>225</v>
      </c>
      <c r="F126" s="46"/>
      <c r="G126" s="13">
        <f>G127</f>
        <v>822.2</v>
      </c>
      <c r="H126" s="13">
        <f t="shared" si="50"/>
        <v>822.2</v>
      </c>
      <c r="I126" s="13">
        <f t="shared" si="50"/>
        <v>822.2</v>
      </c>
    </row>
    <row r="127" spans="1:9" ht="25.5" x14ac:dyDescent="0.2">
      <c r="A127" s="9" t="s">
        <v>196</v>
      </c>
      <c r="B127" s="10" t="s">
        <v>7</v>
      </c>
      <c r="C127" s="9" t="s">
        <v>16</v>
      </c>
      <c r="D127" s="9" t="s">
        <v>19</v>
      </c>
      <c r="E127" s="12" t="s">
        <v>225</v>
      </c>
      <c r="F127" s="49" t="s">
        <v>194</v>
      </c>
      <c r="G127" s="14">
        <v>822.2</v>
      </c>
      <c r="H127" s="14">
        <v>822.2</v>
      </c>
      <c r="I127" s="14">
        <v>822.2</v>
      </c>
    </row>
    <row r="128" spans="1:9" ht="25.5" x14ac:dyDescent="0.2">
      <c r="A128" s="7" t="s">
        <v>470</v>
      </c>
      <c r="B128" s="3" t="s">
        <v>7</v>
      </c>
      <c r="C128" s="7" t="s">
        <v>16</v>
      </c>
      <c r="D128" s="7" t="s">
        <v>19</v>
      </c>
      <c r="E128" s="15" t="s">
        <v>25</v>
      </c>
      <c r="F128" s="45"/>
      <c r="G128" s="13">
        <f>G129</f>
        <v>100</v>
      </c>
      <c r="H128" s="13">
        <f>H129</f>
        <v>100</v>
      </c>
      <c r="I128" s="13">
        <f t="shared" ref="I128" si="51">I129</f>
        <v>100</v>
      </c>
    </row>
    <row r="129" spans="1:9" ht="39.75" customHeight="1" x14ac:dyDescent="0.2">
      <c r="A129" s="7" t="s">
        <v>658</v>
      </c>
      <c r="B129" s="3" t="s">
        <v>7</v>
      </c>
      <c r="C129" s="7" t="s">
        <v>16</v>
      </c>
      <c r="D129" s="7" t="s">
        <v>19</v>
      </c>
      <c r="E129" s="15" t="s">
        <v>38</v>
      </c>
      <c r="F129" s="45"/>
      <c r="G129" s="13">
        <f>G131+G133+G135</f>
        <v>100</v>
      </c>
      <c r="H129" s="13">
        <f t="shared" ref="H129:I129" si="52">H131+H133+H135</f>
        <v>100</v>
      </c>
      <c r="I129" s="13">
        <f t="shared" si="52"/>
        <v>100</v>
      </c>
    </row>
    <row r="130" spans="1:9" ht="38.25" x14ac:dyDescent="0.2">
      <c r="A130" s="7" t="s">
        <v>520</v>
      </c>
      <c r="B130" s="3" t="s">
        <v>7</v>
      </c>
      <c r="C130" s="7" t="s">
        <v>16</v>
      </c>
      <c r="D130" s="7" t="s">
        <v>19</v>
      </c>
      <c r="E130" s="15" t="s">
        <v>400</v>
      </c>
      <c r="F130" s="45"/>
      <c r="G130" s="13">
        <f>G131</f>
        <v>5</v>
      </c>
      <c r="H130" s="13">
        <f>H131</f>
        <v>5</v>
      </c>
      <c r="I130" s="13">
        <f t="shared" ref="I130:I131" si="53">I131</f>
        <v>5</v>
      </c>
    </row>
    <row r="131" spans="1:9" ht="25.5" x14ac:dyDescent="0.2">
      <c r="A131" s="7" t="s">
        <v>39</v>
      </c>
      <c r="B131" s="3" t="s">
        <v>7</v>
      </c>
      <c r="C131" s="7" t="s">
        <v>16</v>
      </c>
      <c r="D131" s="7" t="s">
        <v>19</v>
      </c>
      <c r="E131" s="15" t="s">
        <v>40</v>
      </c>
      <c r="F131" s="45"/>
      <c r="G131" s="13">
        <f>G132</f>
        <v>5</v>
      </c>
      <c r="H131" s="13">
        <f>H132</f>
        <v>5</v>
      </c>
      <c r="I131" s="13">
        <f t="shared" si="53"/>
        <v>5</v>
      </c>
    </row>
    <row r="132" spans="1:9" ht="25.5" x14ac:dyDescent="0.2">
      <c r="A132" s="9" t="s">
        <v>196</v>
      </c>
      <c r="B132" s="10" t="s">
        <v>7</v>
      </c>
      <c r="C132" s="9" t="s">
        <v>16</v>
      </c>
      <c r="D132" s="9" t="s">
        <v>19</v>
      </c>
      <c r="E132" s="12" t="s">
        <v>40</v>
      </c>
      <c r="F132" s="48" t="s">
        <v>194</v>
      </c>
      <c r="G132" s="14">
        <v>5</v>
      </c>
      <c r="H132" s="14">
        <v>5</v>
      </c>
      <c r="I132" s="14">
        <v>5</v>
      </c>
    </row>
    <row r="133" spans="1:9" ht="25.5" x14ac:dyDescent="0.2">
      <c r="A133" s="7" t="s">
        <v>41</v>
      </c>
      <c r="B133" s="3" t="s">
        <v>7</v>
      </c>
      <c r="C133" s="7" t="s">
        <v>16</v>
      </c>
      <c r="D133" s="7" t="s">
        <v>19</v>
      </c>
      <c r="E133" s="15" t="s">
        <v>42</v>
      </c>
      <c r="F133" s="45"/>
      <c r="G133" s="13">
        <f>G134</f>
        <v>90</v>
      </c>
      <c r="H133" s="13">
        <f>H134</f>
        <v>90</v>
      </c>
      <c r="I133" s="13">
        <f t="shared" ref="I133" si="54">I134</f>
        <v>90</v>
      </c>
    </row>
    <row r="134" spans="1:9" ht="25.5" x14ac:dyDescent="0.2">
      <c r="A134" s="9" t="s">
        <v>196</v>
      </c>
      <c r="B134" s="10" t="s">
        <v>7</v>
      </c>
      <c r="C134" s="9" t="s">
        <v>16</v>
      </c>
      <c r="D134" s="9" t="s">
        <v>19</v>
      </c>
      <c r="E134" s="12" t="s">
        <v>42</v>
      </c>
      <c r="F134" s="48" t="s">
        <v>194</v>
      </c>
      <c r="G134" s="14">
        <v>90</v>
      </c>
      <c r="H134" s="14">
        <v>90</v>
      </c>
      <c r="I134" s="14">
        <v>90</v>
      </c>
    </row>
    <row r="135" spans="1:9" x14ac:dyDescent="0.2">
      <c r="A135" s="7" t="s">
        <v>615</v>
      </c>
      <c r="B135" s="3" t="s">
        <v>7</v>
      </c>
      <c r="C135" s="7" t="s">
        <v>16</v>
      </c>
      <c r="D135" s="7" t="s">
        <v>19</v>
      </c>
      <c r="E135" s="15" t="s">
        <v>616</v>
      </c>
      <c r="F135" s="45"/>
      <c r="G135" s="13">
        <f>G136</f>
        <v>5</v>
      </c>
      <c r="H135" s="13">
        <f>H136</f>
        <v>5</v>
      </c>
      <c r="I135" s="13">
        <f t="shared" ref="I135" si="55">I136</f>
        <v>5</v>
      </c>
    </row>
    <row r="136" spans="1:9" ht="25.5" x14ac:dyDescent="0.2">
      <c r="A136" s="9" t="s">
        <v>196</v>
      </c>
      <c r="B136" s="10" t="s">
        <v>7</v>
      </c>
      <c r="C136" s="9" t="s">
        <v>16</v>
      </c>
      <c r="D136" s="9" t="s">
        <v>19</v>
      </c>
      <c r="E136" s="12" t="s">
        <v>616</v>
      </c>
      <c r="F136" s="48" t="s">
        <v>194</v>
      </c>
      <c r="G136" s="14">
        <v>5</v>
      </c>
      <c r="H136" s="14">
        <v>5</v>
      </c>
      <c r="I136" s="14">
        <v>5</v>
      </c>
    </row>
    <row r="137" spans="1:9" ht="27" customHeight="1" x14ac:dyDescent="0.2">
      <c r="A137" s="7" t="s">
        <v>703</v>
      </c>
      <c r="B137" s="3" t="s">
        <v>7</v>
      </c>
      <c r="C137" s="7" t="s">
        <v>16</v>
      </c>
      <c r="D137" s="7" t="s">
        <v>19</v>
      </c>
      <c r="E137" s="15" t="s">
        <v>717</v>
      </c>
      <c r="F137" s="45"/>
      <c r="G137" s="13">
        <f>G138</f>
        <v>179.4</v>
      </c>
      <c r="H137" s="13">
        <f t="shared" ref="H137:I137" si="56">H138</f>
        <v>204</v>
      </c>
      <c r="I137" s="13">
        <f t="shared" si="56"/>
        <v>120</v>
      </c>
    </row>
    <row r="138" spans="1:9" ht="27.75" customHeight="1" x14ac:dyDescent="0.2">
      <c r="A138" s="7" t="s">
        <v>704</v>
      </c>
      <c r="B138" s="3" t="s">
        <v>7</v>
      </c>
      <c r="C138" s="7" t="s">
        <v>16</v>
      </c>
      <c r="D138" s="7" t="s">
        <v>19</v>
      </c>
      <c r="E138" s="15" t="s">
        <v>718</v>
      </c>
      <c r="F138" s="45"/>
      <c r="G138" s="13">
        <f>G139+G142+G145+G148+G151+G154</f>
        <v>179.4</v>
      </c>
      <c r="H138" s="13">
        <f t="shared" ref="H138:I138" si="57">H139+H142+H145+H148+H151+H154</f>
        <v>204</v>
      </c>
      <c r="I138" s="13">
        <f t="shared" si="57"/>
        <v>120</v>
      </c>
    </row>
    <row r="139" spans="1:9" ht="45" customHeight="1" x14ac:dyDescent="0.2">
      <c r="A139" s="7" t="s">
        <v>705</v>
      </c>
      <c r="B139" s="3" t="s">
        <v>7</v>
      </c>
      <c r="C139" s="7" t="s">
        <v>16</v>
      </c>
      <c r="D139" s="7" t="s">
        <v>19</v>
      </c>
      <c r="E139" s="15" t="s">
        <v>719</v>
      </c>
      <c r="F139" s="45"/>
      <c r="G139" s="13">
        <f>G140</f>
        <v>119.7</v>
      </c>
      <c r="H139" s="13">
        <f t="shared" ref="H139:I140" si="58">H140</f>
        <v>0</v>
      </c>
      <c r="I139" s="13">
        <f t="shared" si="58"/>
        <v>0</v>
      </c>
    </row>
    <row r="140" spans="1:9" ht="39" customHeight="1" x14ac:dyDescent="0.2">
      <c r="A140" s="9" t="s">
        <v>706</v>
      </c>
      <c r="B140" s="10" t="s">
        <v>7</v>
      </c>
      <c r="C140" s="9" t="s">
        <v>16</v>
      </c>
      <c r="D140" s="9" t="s">
        <v>19</v>
      </c>
      <c r="E140" s="12" t="s">
        <v>720</v>
      </c>
      <c r="F140" s="48"/>
      <c r="G140" s="14">
        <f>G141</f>
        <v>119.7</v>
      </c>
      <c r="H140" s="14">
        <f t="shared" si="58"/>
        <v>0</v>
      </c>
      <c r="I140" s="14">
        <f t="shared" si="58"/>
        <v>0</v>
      </c>
    </row>
    <row r="141" spans="1:9" ht="25.5" customHeight="1" x14ac:dyDescent="0.2">
      <c r="A141" s="9" t="s">
        <v>196</v>
      </c>
      <c r="B141" s="10" t="s">
        <v>7</v>
      </c>
      <c r="C141" s="9" t="s">
        <v>16</v>
      </c>
      <c r="D141" s="9" t="s">
        <v>19</v>
      </c>
      <c r="E141" s="12" t="s">
        <v>720</v>
      </c>
      <c r="F141" s="48" t="s">
        <v>194</v>
      </c>
      <c r="G141" s="14">
        <v>119.7</v>
      </c>
      <c r="H141" s="14">
        <v>0</v>
      </c>
      <c r="I141" s="14">
        <v>0</v>
      </c>
    </row>
    <row r="142" spans="1:9" ht="42.75" customHeight="1" x14ac:dyDescent="0.2">
      <c r="A142" s="7" t="s">
        <v>707</v>
      </c>
      <c r="B142" s="3" t="s">
        <v>7</v>
      </c>
      <c r="C142" s="7" t="s">
        <v>16</v>
      </c>
      <c r="D142" s="7" t="s">
        <v>19</v>
      </c>
      <c r="E142" s="15" t="s">
        <v>721</v>
      </c>
      <c r="F142" s="45"/>
      <c r="G142" s="13">
        <f>G143</f>
        <v>59.7</v>
      </c>
      <c r="H142" s="13">
        <f t="shared" ref="H142:I143" si="59">H143</f>
        <v>0</v>
      </c>
      <c r="I142" s="13">
        <f t="shared" si="59"/>
        <v>0</v>
      </c>
    </row>
    <row r="143" spans="1:9" ht="36.75" customHeight="1" x14ac:dyDescent="0.2">
      <c r="A143" s="9" t="s">
        <v>708</v>
      </c>
      <c r="B143" s="10" t="s">
        <v>7</v>
      </c>
      <c r="C143" s="9" t="s">
        <v>16</v>
      </c>
      <c r="D143" s="9" t="s">
        <v>19</v>
      </c>
      <c r="E143" s="12" t="s">
        <v>722</v>
      </c>
      <c r="F143" s="48"/>
      <c r="G143" s="14">
        <f>G144</f>
        <v>59.7</v>
      </c>
      <c r="H143" s="14">
        <f t="shared" si="59"/>
        <v>0</v>
      </c>
      <c r="I143" s="14">
        <f t="shared" si="59"/>
        <v>0</v>
      </c>
    </row>
    <row r="144" spans="1:9" ht="28.5" customHeight="1" x14ac:dyDescent="0.2">
      <c r="A144" s="9" t="s">
        <v>196</v>
      </c>
      <c r="B144" s="10" t="s">
        <v>7</v>
      </c>
      <c r="C144" s="9" t="s">
        <v>16</v>
      </c>
      <c r="D144" s="9" t="s">
        <v>19</v>
      </c>
      <c r="E144" s="12" t="s">
        <v>722</v>
      </c>
      <c r="F144" s="48" t="s">
        <v>194</v>
      </c>
      <c r="G144" s="14">
        <v>59.7</v>
      </c>
      <c r="H144" s="14">
        <v>0</v>
      </c>
      <c r="I144" s="14">
        <v>0</v>
      </c>
    </row>
    <row r="145" spans="1:9" ht="42.75" customHeight="1" x14ac:dyDescent="0.2">
      <c r="A145" s="7" t="s">
        <v>709</v>
      </c>
      <c r="B145" s="3" t="s">
        <v>7</v>
      </c>
      <c r="C145" s="7" t="s">
        <v>16</v>
      </c>
      <c r="D145" s="7" t="s">
        <v>19</v>
      </c>
      <c r="E145" s="15" t="s">
        <v>723</v>
      </c>
      <c r="F145" s="45"/>
      <c r="G145" s="13">
        <v>0</v>
      </c>
      <c r="H145" s="13">
        <f t="shared" ref="H145:I145" si="60">H146</f>
        <v>114</v>
      </c>
      <c r="I145" s="13">
        <f t="shared" si="60"/>
        <v>0</v>
      </c>
    </row>
    <row r="146" spans="1:9" ht="42.75" customHeight="1" x14ac:dyDescent="0.2">
      <c r="A146" s="9" t="s">
        <v>710</v>
      </c>
      <c r="B146" s="10" t="s">
        <v>7</v>
      </c>
      <c r="C146" s="9" t="s">
        <v>16</v>
      </c>
      <c r="D146" s="9" t="s">
        <v>19</v>
      </c>
      <c r="E146" s="12" t="s">
        <v>724</v>
      </c>
      <c r="F146" s="48"/>
      <c r="G146" s="14">
        <f>G147</f>
        <v>0</v>
      </c>
      <c r="H146" s="14">
        <f>H147</f>
        <v>114</v>
      </c>
      <c r="I146" s="14">
        <f>I147</f>
        <v>0</v>
      </c>
    </row>
    <row r="147" spans="1:9" ht="20.25" customHeight="1" x14ac:dyDescent="0.2">
      <c r="A147" s="9" t="s">
        <v>196</v>
      </c>
      <c r="B147" s="10" t="s">
        <v>7</v>
      </c>
      <c r="C147" s="9" t="s">
        <v>16</v>
      </c>
      <c r="D147" s="9" t="s">
        <v>19</v>
      </c>
      <c r="E147" s="12" t="s">
        <v>724</v>
      </c>
      <c r="F147" s="48" t="s">
        <v>194</v>
      </c>
      <c r="G147" s="14">
        <v>0</v>
      </c>
      <c r="H147" s="14">
        <v>114</v>
      </c>
      <c r="I147" s="14">
        <v>0</v>
      </c>
    </row>
    <row r="148" spans="1:9" ht="42.75" customHeight="1" x14ac:dyDescent="0.2">
      <c r="A148" s="7" t="s">
        <v>711</v>
      </c>
      <c r="B148" s="3" t="s">
        <v>7</v>
      </c>
      <c r="C148" s="7" t="s">
        <v>16</v>
      </c>
      <c r="D148" s="7" t="s">
        <v>19</v>
      </c>
      <c r="E148" s="15" t="s">
        <v>725</v>
      </c>
      <c r="F148" s="45"/>
      <c r="G148" s="13">
        <f>G149</f>
        <v>0</v>
      </c>
      <c r="H148" s="13">
        <f t="shared" ref="H148:I148" si="61">H149</f>
        <v>90</v>
      </c>
      <c r="I148" s="13">
        <f t="shared" si="61"/>
        <v>0</v>
      </c>
    </row>
    <row r="149" spans="1:9" ht="42.75" customHeight="1" x14ac:dyDescent="0.2">
      <c r="A149" s="9" t="s">
        <v>712</v>
      </c>
      <c r="B149" s="10" t="s">
        <v>7</v>
      </c>
      <c r="C149" s="9" t="s">
        <v>16</v>
      </c>
      <c r="D149" s="9" t="s">
        <v>19</v>
      </c>
      <c r="E149" s="12" t="s">
        <v>726</v>
      </c>
      <c r="F149" s="48"/>
      <c r="G149" s="14">
        <f>G150</f>
        <v>0</v>
      </c>
      <c r="H149" s="14">
        <f>H150</f>
        <v>90</v>
      </c>
      <c r="I149" s="14">
        <f>I150</f>
        <v>0</v>
      </c>
    </row>
    <row r="150" spans="1:9" ht="26.25" customHeight="1" x14ac:dyDescent="0.2">
      <c r="A150" s="9" t="s">
        <v>196</v>
      </c>
      <c r="B150" s="10" t="s">
        <v>7</v>
      </c>
      <c r="C150" s="9" t="s">
        <v>16</v>
      </c>
      <c r="D150" s="9" t="s">
        <v>19</v>
      </c>
      <c r="E150" s="12" t="s">
        <v>726</v>
      </c>
      <c r="F150" s="48" t="s">
        <v>194</v>
      </c>
      <c r="G150" s="14">
        <v>0</v>
      </c>
      <c r="H150" s="14">
        <v>90</v>
      </c>
      <c r="I150" s="14">
        <v>0</v>
      </c>
    </row>
    <row r="151" spans="1:9" ht="42.75" customHeight="1" x14ac:dyDescent="0.2">
      <c r="A151" s="7" t="s">
        <v>713</v>
      </c>
      <c r="B151" s="3" t="s">
        <v>7</v>
      </c>
      <c r="C151" s="7" t="s">
        <v>16</v>
      </c>
      <c r="D151" s="7" t="s">
        <v>19</v>
      </c>
      <c r="E151" s="15" t="s">
        <v>727</v>
      </c>
      <c r="F151" s="45"/>
      <c r="G151" s="13">
        <f>G152</f>
        <v>0</v>
      </c>
      <c r="H151" s="13">
        <f t="shared" ref="H151:I152" si="62">H152</f>
        <v>0</v>
      </c>
      <c r="I151" s="13">
        <f t="shared" si="62"/>
        <v>60</v>
      </c>
    </row>
    <row r="152" spans="1:9" ht="41.25" customHeight="1" x14ac:dyDescent="0.2">
      <c r="A152" s="9" t="s">
        <v>714</v>
      </c>
      <c r="B152" s="10" t="s">
        <v>7</v>
      </c>
      <c r="C152" s="9" t="s">
        <v>16</v>
      </c>
      <c r="D152" s="9" t="s">
        <v>19</v>
      </c>
      <c r="E152" s="12" t="s">
        <v>728</v>
      </c>
      <c r="F152" s="48"/>
      <c r="G152" s="14">
        <f>G153</f>
        <v>0</v>
      </c>
      <c r="H152" s="14">
        <f t="shared" si="62"/>
        <v>0</v>
      </c>
      <c r="I152" s="14">
        <f t="shared" si="62"/>
        <v>60</v>
      </c>
    </row>
    <row r="153" spans="1:9" ht="29.25" customHeight="1" x14ac:dyDescent="0.2">
      <c r="A153" s="9" t="s">
        <v>196</v>
      </c>
      <c r="B153" s="10" t="s">
        <v>7</v>
      </c>
      <c r="C153" s="9" t="s">
        <v>16</v>
      </c>
      <c r="D153" s="9" t="s">
        <v>19</v>
      </c>
      <c r="E153" s="12" t="s">
        <v>728</v>
      </c>
      <c r="F153" s="48" t="s">
        <v>194</v>
      </c>
      <c r="G153" s="14">
        <v>0</v>
      </c>
      <c r="H153" s="14">
        <v>0</v>
      </c>
      <c r="I153" s="14">
        <v>60</v>
      </c>
    </row>
    <row r="154" spans="1:9" ht="45.75" customHeight="1" x14ac:dyDescent="0.2">
      <c r="A154" s="7" t="s">
        <v>715</v>
      </c>
      <c r="B154" s="3" t="s">
        <v>7</v>
      </c>
      <c r="C154" s="7" t="s">
        <v>16</v>
      </c>
      <c r="D154" s="7" t="s">
        <v>19</v>
      </c>
      <c r="E154" s="15" t="s">
        <v>729</v>
      </c>
      <c r="F154" s="45"/>
      <c r="G154" s="13">
        <f>G155</f>
        <v>0</v>
      </c>
      <c r="H154" s="13">
        <f t="shared" ref="H154:I155" si="63">H155</f>
        <v>0</v>
      </c>
      <c r="I154" s="13">
        <f t="shared" si="63"/>
        <v>60</v>
      </c>
    </row>
    <row r="155" spans="1:9" ht="41.25" customHeight="1" x14ac:dyDescent="0.2">
      <c r="A155" s="9" t="s">
        <v>716</v>
      </c>
      <c r="B155" s="10" t="s">
        <v>7</v>
      </c>
      <c r="C155" s="9" t="s">
        <v>16</v>
      </c>
      <c r="D155" s="9" t="s">
        <v>19</v>
      </c>
      <c r="E155" s="12" t="s">
        <v>730</v>
      </c>
      <c r="F155" s="48"/>
      <c r="G155" s="14">
        <f>G156</f>
        <v>0</v>
      </c>
      <c r="H155" s="14">
        <f t="shared" si="63"/>
        <v>0</v>
      </c>
      <c r="I155" s="14">
        <f t="shared" si="63"/>
        <v>60</v>
      </c>
    </row>
    <row r="156" spans="1:9" ht="25.5" x14ac:dyDescent="0.2">
      <c r="A156" s="9" t="s">
        <v>196</v>
      </c>
      <c r="B156" s="10" t="s">
        <v>7</v>
      </c>
      <c r="C156" s="9" t="s">
        <v>16</v>
      </c>
      <c r="D156" s="9" t="s">
        <v>19</v>
      </c>
      <c r="E156" s="12" t="s">
        <v>730</v>
      </c>
      <c r="F156" s="48" t="s">
        <v>194</v>
      </c>
      <c r="G156" s="14">
        <v>0</v>
      </c>
      <c r="H156" s="14">
        <v>0</v>
      </c>
      <c r="I156" s="14">
        <v>60</v>
      </c>
    </row>
    <row r="157" spans="1:9" x14ac:dyDescent="0.2">
      <c r="A157" s="7" t="s">
        <v>161</v>
      </c>
      <c r="B157" s="3" t="s">
        <v>7</v>
      </c>
      <c r="C157" s="7" t="s">
        <v>16</v>
      </c>
      <c r="D157" s="7" t="s">
        <v>43</v>
      </c>
      <c r="E157" s="15"/>
      <c r="F157" s="45"/>
      <c r="G157" s="13">
        <f>G158</f>
        <v>4645.3999999999996</v>
      </c>
      <c r="H157" s="13">
        <f>H158</f>
        <v>3000</v>
      </c>
      <c r="I157" s="13">
        <f t="shared" ref="I157" si="64">I158</f>
        <v>3000</v>
      </c>
    </row>
    <row r="158" spans="1:9" ht="25.5" x14ac:dyDescent="0.2">
      <c r="A158" s="7" t="s">
        <v>474</v>
      </c>
      <c r="B158" s="3" t="s">
        <v>7</v>
      </c>
      <c r="C158" s="7" t="s">
        <v>16</v>
      </c>
      <c r="D158" s="7" t="s">
        <v>43</v>
      </c>
      <c r="E158" s="15" t="s">
        <v>44</v>
      </c>
      <c r="F158" s="45"/>
      <c r="G158" s="13">
        <f>G159+G165</f>
        <v>4645.3999999999996</v>
      </c>
      <c r="H158" s="13">
        <f>H159+H165</f>
        <v>3000</v>
      </c>
      <c r="I158" s="13">
        <f>I159+I165</f>
        <v>3000</v>
      </c>
    </row>
    <row r="159" spans="1:9" ht="38.25" x14ac:dyDescent="0.2">
      <c r="A159" s="7" t="s">
        <v>475</v>
      </c>
      <c r="B159" s="3" t="s">
        <v>7</v>
      </c>
      <c r="C159" s="7" t="s">
        <v>16</v>
      </c>
      <c r="D159" s="7" t="s">
        <v>43</v>
      </c>
      <c r="E159" s="15" t="s">
        <v>399</v>
      </c>
      <c r="F159" s="45"/>
      <c r="G159" s="13">
        <f>G160+G163</f>
        <v>2600</v>
      </c>
      <c r="H159" s="13">
        <f t="shared" ref="H159:I159" si="65">H160+H163</f>
        <v>3000</v>
      </c>
      <c r="I159" s="13">
        <f t="shared" si="65"/>
        <v>3000</v>
      </c>
    </row>
    <row r="160" spans="1:9" ht="54" customHeight="1" x14ac:dyDescent="0.2">
      <c r="A160" s="7" t="s">
        <v>521</v>
      </c>
      <c r="B160" s="3" t="s">
        <v>7</v>
      </c>
      <c r="C160" s="7" t="s">
        <v>16</v>
      </c>
      <c r="D160" s="7" t="s">
        <v>43</v>
      </c>
      <c r="E160" s="15" t="s">
        <v>45</v>
      </c>
      <c r="F160" s="45"/>
      <c r="G160" s="13">
        <f>G162+G161</f>
        <v>2600</v>
      </c>
      <c r="H160" s="13">
        <f>H162</f>
        <v>3000</v>
      </c>
      <c r="I160" s="13">
        <f>I162</f>
        <v>3000</v>
      </c>
    </row>
    <row r="161" spans="1:9" ht="29.25" customHeight="1" x14ac:dyDescent="0.2">
      <c r="A161" s="9" t="s">
        <v>196</v>
      </c>
      <c r="B161" s="10" t="s">
        <v>7</v>
      </c>
      <c r="C161" s="9" t="s">
        <v>16</v>
      </c>
      <c r="D161" s="9" t="s">
        <v>43</v>
      </c>
      <c r="E161" s="12" t="s">
        <v>45</v>
      </c>
      <c r="F161" s="48" t="s">
        <v>194</v>
      </c>
      <c r="G161" s="14">
        <v>0</v>
      </c>
      <c r="H161" s="14">
        <v>0</v>
      </c>
      <c r="I161" s="14">
        <v>0</v>
      </c>
    </row>
    <row r="162" spans="1:9" x14ac:dyDescent="0.2">
      <c r="A162" s="9" t="s">
        <v>197</v>
      </c>
      <c r="B162" s="10" t="s">
        <v>7</v>
      </c>
      <c r="C162" s="9" t="s">
        <v>16</v>
      </c>
      <c r="D162" s="9" t="s">
        <v>43</v>
      </c>
      <c r="E162" s="12" t="s">
        <v>45</v>
      </c>
      <c r="F162" s="48" t="s">
        <v>195</v>
      </c>
      <c r="G162" s="14">
        <v>2600</v>
      </c>
      <c r="H162" s="14">
        <v>3000</v>
      </c>
      <c r="I162" s="14">
        <v>3000</v>
      </c>
    </row>
    <row r="163" spans="1:9" ht="63.75" x14ac:dyDescent="0.2">
      <c r="A163" s="9" t="s">
        <v>692</v>
      </c>
      <c r="B163" s="10" t="s">
        <v>7</v>
      </c>
      <c r="C163" s="9" t="s">
        <v>16</v>
      </c>
      <c r="D163" s="9" t="s">
        <v>43</v>
      </c>
      <c r="E163" s="12" t="s">
        <v>693</v>
      </c>
      <c r="F163" s="48"/>
      <c r="G163" s="14">
        <f>G164</f>
        <v>0</v>
      </c>
      <c r="H163" s="14">
        <f t="shared" ref="H163:I163" si="66">H164</f>
        <v>0</v>
      </c>
      <c r="I163" s="14">
        <f t="shared" si="66"/>
        <v>0</v>
      </c>
    </row>
    <row r="164" spans="1:9" x14ac:dyDescent="0.2">
      <c r="A164" s="9" t="s">
        <v>197</v>
      </c>
      <c r="B164" s="10" t="s">
        <v>7</v>
      </c>
      <c r="C164" s="9" t="s">
        <v>16</v>
      </c>
      <c r="D164" s="9" t="s">
        <v>43</v>
      </c>
      <c r="E164" s="12" t="s">
        <v>693</v>
      </c>
      <c r="F164" s="48" t="s">
        <v>195</v>
      </c>
      <c r="G164" s="14">
        <v>0</v>
      </c>
      <c r="H164" s="14">
        <v>0</v>
      </c>
      <c r="I164" s="14">
        <v>0</v>
      </c>
    </row>
    <row r="165" spans="1:9" ht="25.5" x14ac:dyDescent="0.2">
      <c r="A165" s="7" t="s">
        <v>502</v>
      </c>
      <c r="B165" s="3" t="s">
        <v>7</v>
      </c>
      <c r="C165" s="7" t="s">
        <v>16</v>
      </c>
      <c r="D165" s="7" t="s">
        <v>43</v>
      </c>
      <c r="E165" s="15" t="s">
        <v>507</v>
      </c>
      <c r="F165" s="45"/>
      <c r="G165" s="13">
        <f>G166</f>
        <v>2045.4</v>
      </c>
      <c r="H165" s="13">
        <f>H166</f>
        <v>0</v>
      </c>
      <c r="I165" s="13">
        <f t="shared" ref="H165:I166" si="67">I166</f>
        <v>0</v>
      </c>
    </row>
    <row r="166" spans="1:9" ht="25.5" x14ac:dyDescent="0.2">
      <c r="A166" s="9" t="s">
        <v>503</v>
      </c>
      <c r="B166" s="10" t="s">
        <v>7</v>
      </c>
      <c r="C166" s="9" t="s">
        <v>16</v>
      </c>
      <c r="D166" s="9" t="s">
        <v>43</v>
      </c>
      <c r="E166" s="12" t="s">
        <v>680</v>
      </c>
      <c r="F166" s="48"/>
      <c r="G166" s="14">
        <f>G167</f>
        <v>2045.4</v>
      </c>
      <c r="H166" s="14">
        <f t="shared" si="67"/>
        <v>0</v>
      </c>
      <c r="I166" s="14">
        <f t="shared" si="67"/>
        <v>0</v>
      </c>
    </row>
    <row r="167" spans="1:9" ht="25.5" x14ac:dyDescent="0.2">
      <c r="A167" s="9" t="s">
        <v>196</v>
      </c>
      <c r="B167" s="10" t="s">
        <v>7</v>
      </c>
      <c r="C167" s="9" t="s">
        <v>16</v>
      </c>
      <c r="D167" s="9" t="s">
        <v>43</v>
      </c>
      <c r="E167" s="12" t="s">
        <v>680</v>
      </c>
      <c r="F167" s="48" t="s">
        <v>194</v>
      </c>
      <c r="G167" s="14">
        <v>2045.4</v>
      </c>
      <c r="H167" s="14">
        <v>0</v>
      </c>
      <c r="I167" s="14">
        <v>0</v>
      </c>
    </row>
    <row r="168" spans="1:9" x14ac:dyDescent="0.2">
      <c r="A168" s="7" t="s">
        <v>162</v>
      </c>
      <c r="B168" s="3" t="s">
        <v>7</v>
      </c>
      <c r="C168" s="7" t="s">
        <v>16</v>
      </c>
      <c r="D168" s="7" t="s">
        <v>32</v>
      </c>
      <c r="E168" s="15"/>
      <c r="F168" s="45"/>
      <c r="G168" s="13">
        <f>G169</f>
        <v>25834.9</v>
      </c>
      <c r="H168" s="13">
        <f t="shared" ref="H168:I168" si="68">H169</f>
        <v>17468.099999999999</v>
      </c>
      <c r="I168" s="13">
        <f t="shared" si="68"/>
        <v>18347.8</v>
      </c>
    </row>
    <row r="169" spans="1:9" ht="25.5" x14ac:dyDescent="0.2">
      <c r="A169" s="7" t="s">
        <v>476</v>
      </c>
      <c r="B169" s="3" t="s">
        <v>7</v>
      </c>
      <c r="C169" s="7" t="s">
        <v>16</v>
      </c>
      <c r="D169" s="7" t="s">
        <v>32</v>
      </c>
      <c r="E169" s="15" t="s">
        <v>46</v>
      </c>
      <c r="F169" s="45"/>
      <c r="G169" s="13">
        <f>G170+G175+G178+G181</f>
        <v>25834.9</v>
      </c>
      <c r="H169" s="13">
        <f t="shared" ref="H169:I169" si="69">H170+H175+H178+H181</f>
        <v>17468.099999999999</v>
      </c>
      <c r="I169" s="13">
        <f t="shared" si="69"/>
        <v>18347.8</v>
      </c>
    </row>
    <row r="170" spans="1:9" ht="51" x14ac:dyDescent="0.2">
      <c r="A170" s="11" t="s">
        <v>387</v>
      </c>
      <c r="B170" s="3" t="s">
        <v>7</v>
      </c>
      <c r="C170" s="7" t="s">
        <v>16</v>
      </c>
      <c r="D170" s="7" t="s">
        <v>32</v>
      </c>
      <c r="E170" s="15" t="s">
        <v>388</v>
      </c>
      <c r="F170" s="46"/>
      <c r="G170" s="13">
        <f>G171+G173</f>
        <v>15506.5</v>
      </c>
      <c r="H170" s="13">
        <f>H171+H173</f>
        <v>14728.099999999999</v>
      </c>
      <c r="I170" s="13">
        <f>I171+I173</f>
        <v>15607.8</v>
      </c>
    </row>
    <row r="171" spans="1:9" ht="76.5" x14ac:dyDescent="0.2">
      <c r="A171" s="7" t="s">
        <v>522</v>
      </c>
      <c r="B171" s="3" t="s">
        <v>7</v>
      </c>
      <c r="C171" s="7" t="s">
        <v>16</v>
      </c>
      <c r="D171" s="7" t="s">
        <v>32</v>
      </c>
      <c r="E171" s="15" t="s">
        <v>47</v>
      </c>
      <c r="F171" s="46"/>
      <c r="G171" s="13">
        <f>G172</f>
        <v>7456.6</v>
      </c>
      <c r="H171" s="13">
        <f>H172</f>
        <v>6017.2</v>
      </c>
      <c r="I171" s="13">
        <f t="shared" ref="I171" si="70">I172</f>
        <v>6036.2</v>
      </c>
    </row>
    <row r="172" spans="1:9" ht="25.5" x14ac:dyDescent="0.2">
      <c r="A172" s="9" t="s">
        <v>196</v>
      </c>
      <c r="B172" s="10" t="s">
        <v>7</v>
      </c>
      <c r="C172" s="9" t="s">
        <v>16</v>
      </c>
      <c r="D172" s="9" t="s">
        <v>32</v>
      </c>
      <c r="E172" s="12" t="s">
        <v>47</v>
      </c>
      <c r="F172" s="49" t="s">
        <v>194</v>
      </c>
      <c r="G172" s="14">
        <v>7456.6</v>
      </c>
      <c r="H172" s="14">
        <v>6017.2</v>
      </c>
      <c r="I172" s="14">
        <v>6036.2</v>
      </c>
    </row>
    <row r="173" spans="1:9" ht="38.25" x14ac:dyDescent="0.2">
      <c r="A173" s="7" t="s">
        <v>649</v>
      </c>
      <c r="B173" s="3" t="s">
        <v>7</v>
      </c>
      <c r="C173" s="7" t="s">
        <v>16</v>
      </c>
      <c r="D173" s="7" t="s">
        <v>32</v>
      </c>
      <c r="E173" s="15" t="s">
        <v>650</v>
      </c>
      <c r="F173" s="46"/>
      <c r="G173" s="13">
        <f>G174</f>
        <v>8049.9</v>
      </c>
      <c r="H173" s="13">
        <f>H174</f>
        <v>8710.9</v>
      </c>
      <c r="I173" s="13">
        <f t="shared" ref="I173" si="71">I174</f>
        <v>9571.6</v>
      </c>
    </row>
    <row r="174" spans="1:9" ht="25.5" x14ac:dyDescent="0.2">
      <c r="A174" s="9" t="s">
        <v>202</v>
      </c>
      <c r="B174" s="10" t="s">
        <v>7</v>
      </c>
      <c r="C174" s="9" t="s">
        <v>16</v>
      </c>
      <c r="D174" s="9" t="s">
        <v>32</v>
      </c>
      <c r="E174" s="12" t="s">
        <v>650</v>
      </c>
      <c r="F174" s="49" t="s">
        <v>200</v>
      </c>
      <c r="G174" s="14">
        <v>8049.9</v>
      </c>
      <c r="H174" s="14">
        <v>8710.9</v>
      </c>
      <c r="I174" s="14">
        <v>9571.6</v>
      </c>
    </row>
    <row r="175" spans="1:9" ht="45.75" customHeight="1" x14ac:dyDescent="0.2">
      <c r="A175" s="11" t="s">
        <v>384</v>
      </c>
      <c r="B175" s="3" t="s">
        <v>7</v>
      </c>
      <c r="C175" s="7" t="s">
        <v>16</v>
      </c>
      <c r="D175" s="7" t="s">
        <v>32</v>
      </c>
      <c r="E175" s="15" t="s">
        <v>385</v>
      </c>
      <c r="F175" s="46"/>
      <c r="G175" s="13">
        <f>G176</f>
        <v>2300</v>
      </c>
      <c r="H175" s="13">
        <f>H176</f>
        <v>2300</v>
      </c>
      <c r="I175" s="13">
        <f t="shared" ref="I175:I176" si="72">I176</f>
        <v>2300</v>
      </c>
    </row>
    <row r="176" spans="1:9" ht="46.5" customHeight="1" x14ac:dyDescent="0.2">
      <c r="A176" s="7" t="s">
        <v>535</v>
      </c>
      <c r="B176" s="3" t="s">
        <v>7</v>
      </c>
      <c r="C176" s="7" t="s">
        <v>16</v>
      </c>
      <c r="D176" s="7" t="s">
        <v>32</v>
      </c>
      <c r="E176" s="15" t="s">
        <v>386</v>
      </c>
      <c r="F176" s="46"/>
      <c r="G176" s="13">
        <f>G177</f>
        <v>2300</v>
      </c>
      <c r="H176" s="13">
        <f>H177</f>
        <v>2300</v>
      </c>
      <c r="I176" s="13">
        <f t="shared" si="72"/>
        <v>2300</v>
      </c>
    </row>
    <row r="177" spans="1:9" ht="29.25" customHeight="1" x14ac:dyDescent="0.2">
      <c r="A177" s="9" t="s">
        <v>202</v>
      </c>
      <c r="B177" s="10" t="s">
        <v>7</v>
      </c>
      <c r="C177" s="9" t="s">
        <v>16</v>
      </c>
      <c r="D177" s="9" t="s">
        <v>32</v>
      </c>
      <c r="E177" s="12" t="s">
        <v>386</v>
      </c>
      <c r="F177" s="49" t="s">
        <v>194</v>
      </c>
      <c r="G177" s="14">
        <v>2300</v>
      </c>
      <c r="H177" s="14">
        <v>2300</v>
      </c>
      <c r="I177" s="14">
        <v>2300</v>
      </c>
    </row>
    <row r="178" spans="1:9" ht="38.25" x14ac:dyDescent="0.2">
      <c r="A178" s="7" t="s">
        <v>572</v>
      </c>
      <c r="B178" s="3" t="s">
        <v>7</v>
      </c>
      <c r="C178" s="7" t="s">
        <v>16</v>
      </c>
      <c r="D178" s="7" t="s">
        <v>32</v>
      </c>
      <c r="E178" s="15" t="s">
        <v>504</v>
      </c>
      <c r="F178" s="46"/>
      <c r="G178" s="13">
        <f>G179</f>
        <v>320</v>
      </c>
      <c r="H178" s="13">
        <f>H179</f>
        <v>320</v>
      </c>
      <c r="I178" s="13">
        <f t="shared" ref="H178:I179" si="73">I179</f>
        <v>320</v>
      </c>
    </row>
    <row r="179" spans="1:9" ht="39" customHeight="1" x14ac:dyDescent="0.2">
      <c r="A179" s="9" t="s">
        <v>573</v>
      </c>
      <c r="B179" s="10" t="s">
        <v>7</v>
      </c>
      <c r="C179" s="9" t="s">
        <v>16</v>
      </c>
      <c r="D179" s="9" t="s">
        <v>32</v>
      </c>
      <c r="E179" s="12" t="s">
        <v>505</v>
      </c>
      <c r="F179" s="49"/>
      <c r="G179" s="14">
        <f>G180</f>
        <v>320</v>
      </c>
      <c r="H179" s="14">
        <f t="shared" si="73"/>
        <v>320</v>
      </c>
      <c r="I179" s="14">
        <f t="shared" si="73"/>
        <v>320</v>
      </c>
    </row>
    <row r="180" spans="1:9" ht="25.5" x14ac:dyDescent="0.2">
      <c r="A180" s="9" t="s">
        <v>196</v>
      </c>
      <c r="B180" s="10" t="s">
        <v>7</v>
      </c>
      <c r="C180" s="9" t="s">
        <v>16</v>
      </c>
      <c r="D180" s="9" t="s">
        <v>32</v>
      </c>
      <c r="E180" s="12" t="s">
        <v>505</v>
      </c>
      <c r="F180" s="49" t="s">
        <v>194</v>
      </c>
      <c r="G180" s="14">
        <v>320</v>
      </c>
      <c r="H180" s="14">
        <v>320</v>
      </c>
      <c r="I180" s="14">
        <v>320</v>
      </c>
    </row>
    <row r="181" spans="1:9" ht="38.25" x14ac:dyDescent="0.2">
      <c r="A181" s="7" t="s">
        <v>619</v>
      </c>
      <c r="B181" s="3" t="s">
        <v>7</v>
      </c>
      <c r="C181" s="7" t="s">
        <v>16</v>
      </c>
      <c r="D181" s="7" t="s">
        <v>32</v>
      </c>
      <c r="E181" s="15" t="s">
        <v>617</v>
      </c>
      <c r="F181" s="46"/>
      <c r="G181" s="13">
        <f>G182</f>
        <v>7708.4</v>
      </c>
      <c r="H181" s="13">
        <f>H182</f>
        <v>120</v>
      </c>
      <c r="I181" s="13">
        <f t="shared" ref="I181" si="74">I182</f>
        <v>120</v>
      </c>
    </row>
    <row r="182" spans="1:9" ht="44.25" customHeight="1" x14ac:dyDescent="0.2">
      <c r="A182" s="9" t="s">
        <v>620</v>
      </c>
      <c r="B182" s="10" t="s">
        <v>7</v>
      </c>
      <c r="C182" s="9" t="s">
        <v>16</v>
      </c>
      <c r="D182" s="9" t="s">
        <v>32</v>
      </c>
      <c r="E182" s="12" t="s">
        <v>618</v>
      </c>
      <c r="F182" s="49"/>
      <c r="G182" s="14">
        <f>G183</f>
        <v>7708.4</v>
      </c>
      <c r="H182" s="14">
        <f t="shared" ref="H182:I182" si="75">H183</f>
        <v>120</v>
      </c>
      <c r="I182" s="14">
        <f t="shared" si="75"/>
        <v>120</v>
      </c>
    </row>
    <row r="183" spans="1:9" ht="25.5" x14ac:dyDescent="0.2">
      <c r="A183" s="9" t="s">
        <v>196</v>
      </c>
      <c r="B183" s="10" t="s">
        <v>7</v>
      </c>
      <c r="C183" s="9" t="s">
        <v>16</v>
      </c>
      <c r="D183" s="9" t="s">
        <v>32</v>
      </c>
      <c r="E183" s="12" t="s">
        <v>618</v>
      </c>
      <c r="F183" s="49" t="s">
        <v>194</v>
      </c>
      <c r="G183" s="14">
        <v>7708.4</v>
      </c>
      <c r="H183" s="14">
        <v>120</v>
      </c>
      <c r="I183" s="14">
        <v>120</v>
      </c>
    </row>
    <row r="184" spans="1:9" x14ac:dyDescent="0.2">
      <c r="A184" s="7" t="s">
        <v>178</v>
      </c>
      <c r="B184" s="3" t="s">
        <v>7</v>
      </c>
      <c r="C184" s="7" t="s">
        <v>16</v>
      </c>
      <c r="D184" s="7" t="s">
        <v>48</v>
      </c>
      <c r="E184" s="15"/>
      <c r="F184" s="45"/>
      <c r="G184" s="13">
        <f>G185+G192</f>
        <v>10012.799999999999</v>
      </c>
      <c r="H184" s="13">
        <f>H185+H192</f>
        <v>9131.7999999999993</v>
      </c>
      <c r="I184" s="13">
        <f t="shared" ref="I184:I187" si="76">I185</f>
        <v>131.80000000000001</v>
      </c>
    </row>
    <row r="185" spans="1:9" ht="25.5" x14ac:dyDescent="0.2">
      <c r="A185" s="7" t="s">
        <v>536</v>
      </c>
      <c r="B185" s="3" t="s">
        <v>7</v>
      </c>
      <c r="C185" s="7" t="s">
        <v>16</v>
      </c>
      <c r="D185" s="7" t="s">
        <v>48</v>
      </c>
      <c r="E185" s="15" t="s">
        <v>49</v>
      </c>
      <c r="F185" s="45"/>
      <c r="G185" s="13">
        <f>G186+G189</f>
        <v>762.8</v>
      </c>
      <c r="H185" s="13">
        <f t="shared" ref="G185:H187" si="77">H186</f>
        <v>131.80000000000001</v>
      </c>
      <c r="I185" s="13">
        <f t="shared" si="76"/>
        <v>131.80000000000001</v>
      </c>
    </row>
    <row r="186" spans="1:9" ht="38.25" x14ac:dyDescent="0.2">
      <c r="A186" s="11" t="s">
        <v>574</v>
      </c>
      <c r="B186" s="3" t="s">
        <v>7</v>
      </c>
      <c r="C186" s="7" t="s">
        <v>16</v>
      </c>
      <c r="D186" s="7" t="s">
        <v>48</v>
      </c>
      <c r="E186" s="15" t="s">
        <v>263</v>
      </c>
      <c r="F186" s="46"/>
      <c r="G186" s="13">
        <f t="shared" si="77"/>
        <v>762.8</v>
      </c>
      <c r="H186" s="13">
        <f t="shared" si="77"/>
        <v>131.80000000000001</v>
      </c>
      <c r="I186" s="13">
        <f t="shared" si="76"/>
        <v>131.80000000000001</v>
      </c>
    </row>
    <row r="187" spans="1:9" ht="29.25" customHeight="1" x14ac:dyDescent="0.2">
      <c r="A187" s="7" t="s">
        <v>404</v>
      </c>
      <c r="B187" s="3" t="s">
        <v>7</v>
      </c>
      <c r="C187" s="7" t="s">
        <v>16</v>
      </c>
      <c r="D187" s="7" t="s">
        <v>48</v>
      </c>
      <c r="E187" s="15" t="s">
        <v>50</v>
      </c>
      <c r="F187" s="46"/>
      <c r="G187" s="13">
        <f t="shared" si="77"/>
        <v>762.8</v>
      </c>
      <c r="H187" s="13">
        <f t="shared" si="77"/>
        <v>131.80000000000001</v>
      </c>
      <c r="I187" s="13">
        <f t="shared" si="76"/>
        <v>131.80000000000001</v>
      </c>
    </row>
    <row r="188" spans="1:9" x14ac:dyDescent="0.2">
      <c r="A188" s="9" t="s">
        <v>197</v>
      </c>
      <c r="B188" s="10" t="s">
        <v>7</v>
      </c>
      <c r="C188" s="9" t="s">
        <v>16</v>
      </c>
      <c r="D188" s="9" t="s">
        <v>48</v>
      </c>
      <c r="E188" s="12" t="s">
        <v>50</v>
      </c>
      <c r="F188" s="49" t="s">
        <v>195</v>
      </c>
      <c r="G188" s="14">
        <v>762.8</v>
      </c>
      <c r="H188" s="14">
        <v>131.80000000000001</v>
      </c>
      <c r="I188" s="14">
        <v>131.80000000000001</v>
      </c>
    </row>
    <row r="189" spans="1:9" ht="69" customHeight="1" x14ac:dyDescent="0.2">
      <c r="A189" s="7" t="s">
        <v>696</v>
      </c>
      <c r="B189" s="3" t="s">
        <v>7</v>
      </c>
      <c r="C189" s="7" t="s">
        <v>16</v>
      </c>
      <c r="D189" s="7" t="s">
        <v>48</v>
      </c>
      <c r="E189" s="15" t="s">
        <v>698</v>
      </c>
      <c r="F189" s="46"/>
      <c r="G189" s="13">
        <f>G190</f>
        <v>0</v>
      </c>
      <c r="H189" s="13">
        <f t="shared" ref="H189:I190" si="78">H190</f>
        <v>0</v>
      </c>
      <c r="I189" s="13">
        <f t="shared" si="78"/>
        <v>0</v>
      </c>
    </row>
    <row r="190" spans="1:9" ht="63.75" x14ac:dyDescent="0.2">
      <c r="A190" s="9" t="s">
        <v>694</v>
      </c>
      <c r="B190" s="10" t="s">
        <v>7</v>
      </c>
      <c r="C190" s="9" t="s">
        <v>16</v>
      </c>
      <c r="D190" s="9" t="s">
        <v>48</v>
      </c>
      <c r="E190" s="12" t="s">
        <v>697</v>
      </c>
      <c r="F190" s="49"/>
      <c r="G190" s="14">
        <f>G191</f>
        <v>0</v>
      </c>
      <c r="H190" s="14">
        <f t="shared" si="78"/>
        <v>0</v>
      </c>
      <c r="I190" s="14">
        <f t="shared" si="78"/>
        <v>0</v>
      </c>
    </row>
    <row r="191" spans="1:9" x14ac:dyDescent="0.2">
      <c r="A191" s="9" t="s">
        <v>197</v>
      </c>
      <c r="B191" s="10" t="s">
        <v>7</v>
      </c>
      <c r="C191" s="9" t="s">
        <v>16</v>
      </c>
      <c r="D191" s="9" t="s">
        <v>48</v>
      </c>
      <c r="E191" s="12" t="s">
        <v>695</v>
      </c>
      <c r="F191" s="49" t="s">
        <v>195</v>
      </c>
      <c r="G191" s="14">
        <v>0</v>
      </c>
      <c r="H191" s="14">
        <v>0</v>
      </c>
      <c r="I191" s="14">
        <v>0</v>
      </c>
    </row>
    <row r="192" spans="1:9" ht="25.5" x14ac:dyDescent="0.2">
      <c r="A192" s="7" t="s">
        <v>543</v>
      </c>
      <c r="B192" s="3" t="s">
        <v>7</v>
      </c>
      <c r="C192" s="7" t="s">
        <v>16</v>
      </c>
      <c r="D192" s="7" t="s">
        <v>48</v>
      </c>
      <c r="E192" s="15" t="s">
        <v>65</v>
      </c>
      <c r="F192" s="49"/>
      <c r="G192" s="13">
        <f>G193+G197</f>
        <v>9250</v>
      </c>
      <c r="H192" s="13">
        <f t="shared" ref="H192:I192" si="79">H193+H197</f>
        <v>9000</v>
      </c>
      <c r="I192" s="13">
        <f t="shared" si="79"/>
        <v>0</v>
      </c>
    </row>
    <row r="193" spans="1:9" ht="25.5" x14ac:dyDescent="0.2">
      <c r="A193" s="7" t="s">
        <v>623</v>
      </c>
      <c r="B193" s="3" t="s">
        <v>7</v>
      </c>
      <c r="C193" s="28" t="s">
        <v>16</v>
      </c>
      <c r="D193" s="28" t="s">
        <v>48</v>
      </c>
      <c r="E193" s="15" t="s">
        <v>624</v>
      </c>
      <c r="F193" s="46"/>
      <c r="G193" s="13">
        <f>G194</f>
        <v>0</v>
      </c>
      <c r="H193" s="13">
        <f>H194</f>
        <v>0</v>
      </c>
      <c r="I193" s="13">
        <f t="shared" ref="H193:I195" si="80">I194</f>
        <v>0</v>
      </c>
    </row>
    <row r="194" spans="1:9" ht="25.5" x14ac:dyDescent="0.2">
      <c r="A194" s="9" t="s">
        <v>621</v>
      </c>
      <c r="B194" s="10" t="s">
        <v>7</v>
      </c>
      <c r="C194" s="9" t="s">
        <v>16</v>
      </c>
      <c r="D194" s="9" t="s">
        <v>48</v>
      </c>
      <c r="E194" s="12" t="s">
        <v>625</v>
      </c>
      <c r="F194" s="49"/>
      <c r="G194" s="14">
        <f>G195</f>
        <v>0</v>
      </c>
      <c r="H194" s="14">
        <f t="shared" si="80"/>
        <v>0</v>
      </c>
      <c r="I194" s="14">
        <f t="shared" si="80"/>
        <v>0</v>
      </c>
    </row>
    <row r="195" spans="1:9" ht="25.5" x14ac:dyDescent="0.2">
      <c r="A195" s="9" t="s">
        <v>622</v>
      </c>
      <c r="B195" s="10" t="s">
        <v>7</v>
      </c>
      <c r="C195" s="9" t="s">
        <v>16</v>
      </c>
      <c r="D195" s="9" t="s">
        <v>48</v>
      </c>
      <c r="E195" s="12" t="s">
        <v>625</v>
      </c>
      <c r="F195" s="49"/>
      <c r="G195" s="14">
        <f>G196</f>
        <v>0</v>
      </c>
      <c r="H195" s="14">
        <f t="shared" si="80"/>
        <v>0</v>
      </c>
      <c r="I195" s="14">
        <f t="shared" si="80"/>
        <v>0</v>
      </c>
    </row>
    <row r="196" spans="1:9" ht="25.5" x14ac:dyDescent="0.2">
      <c r="A196" s="9" t="s">
        <v>196</v>
      </c>
      <c r="B196" s="10" t="s">
        <v>7</v>
      </c>
      <c r="C196" s="9" t="s">
        <v>16</v>
      </c>
      <c r="D196" s="9" t="s">
        <v>48</v>
      </c>
      <c r="E196" s="12" t="s">
        <v>625</v>
      </c>
      <c r="F196" s="49" t="s">
        <v>194</v>
      </c>
      <c r="G196" s="14"/>
      <c r="H196" s="14">
        <v>0</v>
      </c>
      <c r="I196" s="14">
        <v>0</v>
      </c>
    </row>
    <row r="197" spans="1:9" ht="43.5" customHeight="1" x14ac:dyDescent="0.2">
      <c r="A197" s="7" t="s">
        <v>699</v>
      </c>
      <c r="B197" s="10" t="s">
        <v>7</v>
      </c>
      <c r="C197" s="9" t="s">
        <v>16</v>
      </c>
      <c r="D197" s="9" t="s">
        <v>48</v>
      </c>
      <c r="E197" s="12" t="s">
        <v>701</v>
      </c>
      <c r="F197" s="46"/>
      <c r="G197" s="13">
        <f>G198</f>
        <v>9250</v>
      </c>
      <c r="H197" s="13">
        <f t="shared" ref="H197:I198" si="81">H198</f>
        <v>9000</v>
      </c>
      <c r="I197" s="13">
        <f t="shared" si="81"/>
        <v>0</v>
      </c>
    </row>
    <row r="198" spans="1:9" ht="25.5" x14ac:dyDescent="0.2">
      <c r="A198" s="9" t="s">
        <v>700</v>
      </c>
      <c r="B198" s="10" t="s">
        <v>7</v>
      </c>
      <c r="C198" s="9" t="s">
        <v>16</v>
      </c>
      <c r="D198" s="9" t="s">
        <v>48</v>
      </c>
      <c r="E198" s="12" t="s">
        <v>702</v>
      </c>
      <c r="F198" s="49"/>
      <c r="G198" s="14">
        <f>G199</f>
        <v>9250</v>
      </c>
      <c r="H198" s="14">
        <f t="shared" si="81"/>
        <v>9000</v>
      </c>
      <c r="I198" s="14">
        <f t="shared" si="81"/>
        <v>0</v>
      </c>
    </row>
    <row r="199" spans="1:9" ht="25.5" x14ac:dyDescent="0.2">
      <c r="A199" s="9" t="s">
        <v>196</v>
      </c>
      <c r="B199" s="10" t="s">
        <v>7</v>
      </c>
      <c r="C199" s="9" t="s">
        <v>16</v>
      </c>
      <c r="D199" s="9" t="s">
        <v>48</v>
      </c>
      <c r="E199" s="12" t="s">
        <v>702</v>
      </c>
      <c r="F199" s="49" t="s">
        <v>194</v>
      </c>
      <c r="G199" s="14">
        <v>9250</v>
      </c>
      <c r="H199" s="14">
        <v>9000</v>
      </c>
      <c r="I199" s="14">
        <v>0</v>
      </c>
    </row>
    <row r="200" spans="1:9" x14ac:dyDescent="0.2">
      <c r="A200" s="7" t="s">
        <v>163</v>
      </c>
      <c r="B200" s="3" t="s">
        <v>7</v>
      </c>
      <c r="C200" s="7" t="s">
        <v>19</v>
      </c>
      <c r="D200" s="7"/>
      <c r="E200" s="15"/>
      <c r="F200" s="45"/>
      <c r="G200" s="13">
        <f>G201+G222+G252+G293</f>
        <v>182290.8</v>
      </c>
      <c r="H200" s="13">
        <f>H201+H222+H252+H293</f>
        <v>38358.9</v>
      </c>
      <c r="I200" s="13">
        <f>I201+I222+I252+I293</f>
        <v>65746.2</v>
      </c>
    </row>
    <row r="201" spans="1:9" x14ac:dyDescent="0.2">
      <c r="A201" s="7" t="s">
        <v>430</v>
      </c>
      <c r="B201" s="3" t="s">
        <v>7</v>
      </c>
      <c r="C201" s="7" t="s">
        <v>19</v>
      </c>
      <c r="D201" s="7" t="s">
        <v>8</v>
      </c>
      <c r="E201" s="15"/>
      <c r="F201" s="45"/>
      <c r="G201" s="13">
        <f>G202+G220</f>
        <v>358.6</v>
      </c>
      <c r="H201" s="13">
        <f>H202+H220</f>
        <v>358.6</v>
      </c>
      <c r="I201" s="13">
        <f t="shared" ref="I201" si="82">I202</f>
        <v>358.6</v>
      </c>
    </row>
    <row r="202" spans="1:9" ht="38.25" x14ac:dyDescent="0.2">
      <c r="A202" s="7" t="s">
        <v>537</v>
      </c>
      <c r="B202" s="3" t="s">
        <v>7</v>
      </c>
      <c r="C202" s="7" t="s">
        <v>19</v>
      </c>
      <c r="D202" s="7" t="s">
        <v>8</v>
      </c>
      <c r="E202" s="15" t="s">
        <v>442</v>
      </c>
      <c r="F202" s="45"/>
      <c r="G202" s="13">
        <f>G203+G206+G209+G213+G217</f>
        <v>358.6</v>
      </c>
      <c r="H202" s="13">
        <f>H203+H206+H209+H213+H217</f>
        <v>358.6</v>
      </c>
      <c r="I202" s="13">
        <f t="shared" ref="I202" si="83">I203+I206+I209+I213+I217</f>
        <v>358.6</v>
      </c>
    </row>
    <row r="203" spans="1:9" ht="25.5" x14ac:dyDescent="0.2">
      <c r="A203" s="7" t="s">
        <v>538</v>
      </c>
      <c r="B203" s="3" t="s">
        <v>7</v>
      </c>
      <c r="C203" s="7" t="s">
        <v>19</v>
      </c>
      <c r="D203" s="7" t="s">
        <v>8</v>
      </c>
      <c r="E203" s="15" t="s">
        <v>443</v>
      </c>
      <c r="F203" s="45"/>
      <c r="G203" s="13">
        <f>G204</f>
        <v>200</v>
      </c>
      <c r="H203" s="13">
        <f>H204</f>
        <v>200</v>
      </c>
      <c r="I203" s="13">
        <f t="shared" ref="H203:I204" si="84">I204</f>
        <v>200</v>
      </c>
    </row>
    <row r="204" spans="1:9" ht="33" customHeight="1" x14ac:dyDescent="0.2">
      <c r="A204" s="9" t="s">
        <v>539</v>
      </c>
      <c r="B204" s="10" t="s">
        <v>7</v>
      </c>
      <c r="C204" s="9" t="s">
        <v>19</v>
      </c>
      <c r="D204" s="9" t="s">
        <v>8</v>
      </c>
      <c r="E204" s="12" t="s">
        <v>444</v>
      </c>
      <c r="F204" s="45"/>
      <c r="G204" s="14">
        <f>G205</f>
        <v>200</v>
      </c>
      <c r="H204" s="14">
        <f t="shared" si="84"/>
        <v>200</v>
      </c>
      <c r="I204" s="14">
        <f t="shared" si="84"/>
        <v>200</v>
      </c>
    </row>
    <row r="205" spans="1:9" ht="36" customHeight="1" x14ac:dyDescent="0.2">
      <c r="A205" s="9" t="s">
        <v>202</v>
      </c>
      <c r="B205" s="10" t="s">
        <v>7</v>
      </c>
      <c r="C205" s="9" t="s">
        <v>19</v>
      </c>
      <c r="D205" s="9" t="s">
        <v>8</v>
      </c>
      <c r="E205" s="12" t="s">
        <v>444</v>
      </c>
      <c r="F205" s="48" t="s">
        <v>200</v>
      </c>
      <c r="G205" s="14">
        <v>200</v>
      </c>
      <c r="H205" s="14">
        <v>200</v>
      </c>
      <c r="I205" s="14">
        <v>200</v>
      </c>
    </row>
    <row r="206" spans="1:9" ht="63.75" x14ac:dyDescent="0.2">
      <c r="A206" s="7" t="s">
        <v>434</v>
      </c>
      <c r="B206" s="3" t="s">
        <v>7</v>
      </c>
      <c r="C206" s="7" t="s">
        <v>19</v>
      </c>
      <c r="D206" s="7" t="s">
        <v>8</v>
      </c>
      <c r="E206" s="15" t="s">
        <v>445</v>
      </c>
      <c r="F206" s="45"/>
      <c r="G206" s="13">
        <f>G207</f>
        <v>108.6</v>
      </c>
      <c r="H206" s="13">
        <f>H207</f>
        <v>108.6</v>
      </c>
      <c r="I206" s="13">
        <f t="shared" ref="H206:I207" si="85">I207</f>
        <v>108.6</v>
      </c>
    </row>
    <row r="207" spans="1:9" ht="66.75" customHeight="1" x14ac:dyDescent="0.2">
      <c r="A207" s="9" t="s">
        <v>435</v>
      </c>
      <c r="B207" s="3" t="s">
        <v>7</v>
      </c>
      <c r="C207" s="7" t="s">
        <v>19</v>
      </c>
      <c r="D207" s="7" t="s">
        <v>8</v>
      </c>
      <c r="E207" s="12" t="s">
        <v>446</v>
      </c>
      <c r="F207" s="45"/>
      <c r="G207" s="14">
        <f>G208</f>
        <v>108.6</v>
      </c>
      <c r="H207" s="14">
        <f t="shared" si="85"/>
        <v>108.6</v>
      </c>
      <c r="I207" s="14">
        <f t="shared" si="85"/>
        <v>108.6</v>
      </c>
    </row>
    <row r="208" spans="1:9" ht="25.5" x14ac:dyDescent="0.2">
      <c r="A208" s="9" t="s">
        <v>196</v>
      </c>
      <c r="B208" s="3" t="s">
        <v>7</v>
      </c>
      <c r="C208" s="7" t="s">
        <v>19</v>
      </c>
      <c r="D208" s="7" t="s">
        <v>8</v>
      </c>
      <c r="E208" s="12" t="s">
        <v>446</v>
      </c>
      <c r="F208" s="48" t="s">
        <v>194</v>
      </c>
      <c r="G208" s="14">
        <v>108.6</v>
      </c>
      <c r="H208" s="14">
        <v>108.6</v>
      </c>
      <c r="I208" s="14">
        <v>108.6</v>
      </c>
    </row>
    <row r="209" spans="1:9" ht="38.25" x14ac:dyDescent="0.2">
      <c r="A209" s="7" t="s">
        <v>436</v>
      </c>
      <c r="B209" s="3" t="s">
        <v>7</v>
      </c>
      <c r="C209" s="7" t="s">
        <v>19</v>
      </c>
      <c r="D209" s="7" t="s">
        <v>8</v>
      </c>
      <c r="E209" s="15" t="s">
        <v>447</v>
      </c>
      <c r="F209" s="45"/>
      <c r="G209" s="13">
        <f>G210</f>
        <v>0</v>
      </c>
      <c r="H209" s="13">
        <f>H210</f>
        <v>0</v>
      </c>
      <c r="I209" s="13">
        <f t="shared" ref="H209:I210" si="86">I210</f>
        <v>0</v>
      </c>
    </row>
    <row r="210" spans="1:9" ht="33.75" customHeight="1" x14ac:dyDescent="0.2">
      <c r="A210" s="9" t="s">
        <v>437</v>
      </c>
      <c r="B210" s="10" t="s">
        <v>7</v>
      </c>
      <c r="C210" s="9" t="s">
        <v>19</v>
      </c>
      <c r="D210" s="9" t="s">
        <v>8</v>
      </c>
      <c r="E210" s="12" t="s">
        <v>448</v>
      </c>
      <c r="F210" s="45"/>
      <c r="G210" s="14">
        <f>G211+G212</f>
        <v>0</v>
      </c>
      <c r="H210" s="14">
        <f t="shared" si="86"/>
        <v>0</v>
      </c>
      <c r="I210" s="14">
        <f t="shared" si="86"/>
        <v>0</v>
      </c>
    </row>
    <row r="211" spans="1:9" ht="25.5" x14ac:dyDescent="0.2">
      <c r="A211" s="9" t="s">
        <v>196</v>
      </c>
      <c r="B211" s="10" t="s">
        <v>7</v>
      </c>
      <c r="C211" s="9" t="s">
        <v>19</v>
      </c>
      <c r="D211" s="9" t="s">
        <v>8</v>
      </c>
      <c r="E211" s="12" t="s">
        <v>448</v>
      </c>
      <c r="F211" s="48" t="s">
        <v>194</v>
      </c>
      <c r="G211" s="14">
        <v>0</v>
      </c>
      <c r="H211" s="14">
        <v>0</v>
      </c>
      <c r="I211" s="14">
        <v>0</v>
      </c>
    </row>
    <row r="212" spans="1:9" x14ac:dyDescent="0.2">
      <c r="A212" s="9" t="s">
        <v>197</v>
      </c>
      <c r="B212" s="10" t="s">
        <v>7</v>
      </c>
      <c r="C212" s="9" t="s">
        <v>19</v>
      </c>
      <c r="D212" s="9" t="s">
        <v>8</v>
      </c>
      <c r="E212" s="12" t="s">
        <v>448</v>
      </c>
      <c r="F212" s="48" t="s">
        <v>195</v>
      </c>
      <c r="G212" s="14"/>
      <c r="H212" s="14">
        <v>0</v>
      </c>
      <c r="I212" s="14">
        <v>0</v>
      </c>
    </row>
    <row r="213" spans="1:9" ht="38.25" x14ac:dyDescent="0.2">
      <c r="A213" s="7" t="s">
        <v>438</v>
      </c>
      <c r="B213" s="3" t="s">
        <v>7</v>
      </c>
      <c r="C213" s="7" t="s">
        <v>19</v>
      </c>
      <c r="D213" s="7" t="s">
        <v>8</v>
      </c>
      <c r="E213" s="15" t="s">
        <v>449</v>
      </c>
      <c r="F213" s="45"/>
      <c r="G213" s="13">
        <f>G214</f>
        <v>50</v>
      </c>
      <c r="H213" s="13">
        <f>H214</f>
        <v>50</v>
      </c>
      <c r="I213" s="13">
        <f t="shared" ref="I213" si="87">I214</f>
        <v>50</v>
      </c>
    </row>
    <row r="214" spans="1:9" ht="25.5" x14ac:dyDescent="0.2">
      <c r="A214" s="9" t="s">
        <v>439</v>
      </c>
      <c r="B214" s="10" t="s">
        <v>7</v>
      </c>
      <c r="C214" s="9" t="s">
        <v>19</v>
      </c>
      <c r="D214" s="9" t="s">
        <v>8</v>
      </c>
      <c r="E214" s="12" t="s">
        <v>450</v>
      </c>
      <c r="F214" s="45"/>
      <c r="G214" s="14">
        <f>G215+G216</f>
        <v>50</v>
      </c>
      <c r="H214" s="14">
        <f t="shared" ref="H214:I214" si="88">H215+H216</f>
        <v>50</v>
      </c>
      <c r="I214" s="14">
        <f t="shared" si="88"/>
        <v>50</v>
      </c>
    </row>
    <row r="215" spans="1:9" ht="25.5" x14ac:dyDescent="0.2">
      <c r="A215" s="9" t="s">
        <v>196</v>
      </c>
      <c r="B215" s="10" t="s">
        <v>7</v>
      </c>
      <c r="C215" s="9" t="s">
        <v>19</v>
      </c>
      <c r="D215" s="9" t="s">
        <v>8</v>
      </c>
      <c r="E215" s="12" t="s">
        <v>450</v>
      </c>
      <c r="F215" s="48" t="s">
        <v>194</v>
      </c>
      <c r="G215" s="14">
        <v>20</v>
      </c>
      <c r="H215" s="14">
        <v>20</v>
      </c>
      <c r="I215" s="14">
        <v>20</v>
      </c>
    </row>
    <row r="216" spans="1:9" x14ac:dyDescent="0.2">
      <c r="A216" s="9" t="s">
        <v>197</v>
      </c>
      <c r="B216" s="10" t="s">
        <v>7</v>
      </c>
      <c r="C216" s="9" t="s">
        <v>19</v>
      </c>
      <c r="D216" s="9" t="s">
        <v>8</v>
      </c>
      <c r="E216" s="12" t="s">
        <v>450</v>
      </c>
      <c r="F216" s="48" t="s">
        <v>195</v>
      </c>
      <c r="G216" s="14">
        <v>30</v>
      </c>
      <c r="H216" s="14">
        <v>30</v>
      </c>
      <c r="I216" s="14">
        <v>30</v>
      </c>
    </row>
    <row r="217" spans="1:9" ht="25.5" x14ac:dyDescent="0.2">
      <c r="A217" s="7" t="s">
        <v>440</v>
      </c>
      <c r="B217" s="3" t="s">
        <v>7</v>
      </c>
      <c r="C217" s="7" t="s">
        <v>19</v>
      </c>
      <c r="D217" s="7" t="s">
        <v>8</v>
      </c>
      <c r="E217" s="15" t="s">
        <v>451</v>
      </c>
      <c r="F217" s="45"/>
      <c r="G217" s="13">
        <f>G218</f>
        <v>0</v>
      </c>
      <c r="H217" s="13">
        <f>H218</f>
        <v>0</v>
      </c>
      <c r="I217" s="13">
        <f t="shared" ref="H217:I218" si="89">I218</f>
        <v>0</v>
      </c>
    </row>
    <row r="218" spans="1:9" x14ac:dyDescent="0.2">
      <c r="A218" s="9" t="s">
        <v>441</v>
      </c>
      <c r="B218" s="10" t="s">
        <v>7</v>
      </c>
      <c r="C218" s="9" t="s">
        <v>19</v>
      </c>
      <c r="D218" s="9" t="s">
        <v>8</v>
      </c>
      <c r="E218" s="12" t="s">
        <v>452</v>
      </c>
      <c r="F218" s="45"/>
      <c r="G218" s="14">
        <f>G219</f>
        <v>0</v>
      </c>
      <c r="H218" s="14">
        <f t="shared" si="89"/>
        <v>0</v>
      </c>
      <c r="I218" s="14">
        <f t="shared" si="89"/>
        <v>0</v>
      </c>
    </row>
    <row r="219" spans="1:9" ht="25.5" x14ac:dyDescent="0.2">
      <c r="A219" s="9" t="s">
        <v>196</v>
      </c>
      <c r="B219" s="10" t="s">
        <v>7</v>
      </c>
      <c r="C219" s="9" t="s">
        <v>19</v>
      </c>
      <c r="D219" s="9" t="s">
        <v>8</v>
      </c>
      <c r="E219" s="12" t="s">
        <v>452</v>
      </c>
      <c r="F219" s="48" t="s">
        <v>194</v>
      </c>
      <c r="G219" s="14">
        <v>0</v>
      </c>
      <c r="H219" s="14">
        <v>0</v>
      </c>
      <c r="I219" s="14">
        <v>0</v>
      </c>
    </row>
    <row r="220" spans="1:9" ht="25.5" x14ac:dyDescent="0.2">
      <c r="A220" s="7" t="s">
        <v>686</v>
      </c>
      <c r="B220" s="3" t="s">
        <v>7</v>
      </c>
      <c r="C220" s="7" t="s">
        <v>19</v>
      </c>
      <c r="D220" s="7" t="s">
        <v>8</v>
      </c>
      <c r="E220" s="15" t="s">
        <v>685</v>
      </c>
      <c r="F220" s="45"/>
      <c r="G220" s="13">
        <f>G221</f>
        <v>0</v>
      </c>
      <c r="H220" s="13">
        <f>H221</f>
        <v>0</v>
      </c>
      <c r="I220" s="13">
        <f>I221</f>
        <v>0</v>
      </c>
    </row>
    <row r="221" spans="1:9" x14ac:dyDescent="0.2">
      <c r="A221" s="9" t="s">
        <v>197</v>
      </c>
      <c r="B221" s="10" t="s">
        <v>7</v>
      </c>
      <c r="C221" s="9" t="s">
        <v>19</v>
      </c>
      <c r="D221" s="9" t="s">
        <v>8</v>
      </c>
      <c r="E221" s="12" t="s">
        <v>685</v>
      </c>
      <c r="F221" s="48" t="s">
        <v>195</v>
      </c>
      <c r="G221" s="14"/>
      <c r="H221" s="14"/>
      <c r="I221" s="14"/>
    </row>
    <row r="222" spans="1:9" x14ac:dyDescent="0.2">
      <c r="A222" s="7" t="s">
        <v>164</v>
      </c>
      <c r="B222" s="3" t="s">
        <v>7</v>
      </c>
      <c r="C222" s="7" t="s">
        <v>19</v>
      </c>
      <c r="D222" s="7" t="s">
        <v>9</v>
      </c>
      <c r="E222" s="15"/>
      <c r="F222" s="45"/>
      <c r="G222" s="13">
        <f>G223</f>
        <v>148947.59999999998</v>
      </c>
      <c r="H222" s="13">
        <f>H223</f>
        <v>15398.4</v>
      </c>
      <c r="I222" s="13">
        <f>I223</f>
        <v>16308.9</v>
      </c>
    </row>
    <row r="223" spans="1:9" ht="38.25" x14ac:dyDescent="0.2">
      <c r="A223" s="7" t="s">
        <v>477</v>
      </c>
      <c r="B223" s="3" t="s">
        <v>7</v>
      </c>
      <c r="C223" s="7" t="s">
        <v>19</v>
      </c>
      <c r="D223" s="7" t="s">
        <v>9</v>
      </c>
      <c r="E223" s="15" t="s">
        <v>51</v>
      </c>
      <c r="F223" s="45"/>
      <c r="G223" s="13">
        <f>G224+G228+G248</f>
        <v>148947.59999999998</v>
      </c>
      <c r="H223" s="13">
        <f>H224+H228+H248</f>
        <v>15398.4</v>
      </c>
      <c r="I223" s="13">
        <f t="shared" ref="I223" si="90">I224+I228+I248</f>
        <v>16308.9</v>
      </c>
    </row>
    <row r="224" spans="1:9" ht="25.5" x14ac:dyDescent="0.2">
      <c r="A224" s="7" t="s">
        <v>478</v>
      </c>
      <c r="B224" s="3" t="s">
        <v>7</v>
      </c>
      <c r="C224" s="7" t="s">
        <v>19</v>
      </c>
      <c r="D224" s="7" t="s">
        <v>9</v>
      </c>
      <c r="E224" s="15" t="s">
        <v>52</v>
      </c>
      <c r="F224" s="45"/>
      <c r="G224" s="13">
        <f>G226</f>
        <v>200</v>
      </c>
      <c r="H224" s="13">
        <f>H226</f>
        <v>200</v>
      </c>
      <c r="I224" s="13">
        <f>I226</f>
        <v>200</v>
      </c>
    </row>
    <row r="225" spans="1:9" ht="25.5" x14ac:dyDescent="0.2">
      <c r="A225" s="11" t="s">
        <v>255</v>
      </c>
      <c r="B225" s="3" t="s">
        <v>7</v>
      </c>
      <c r="C225" s="7" t="s">
        <v>19</v>
      </c>
      <c r="D225" s="7" t="s">
        <v>9</v>
      </c>
      <c r="E225" s="15" t="s">
        <v>256</v>
      </c>
      <c r="F225" s="46"/>
      <c r="G225" s="13">
        <f>G226</f>
        <v>200</v>
      </c>
      <c r="H225" s="13">
        <f>H226</f>
        <v>200</v>
      </c>
      <c r="I225" s="13">
        <f t="shared" ref="I225:I226" si="91">I226</f>
        <v>200</v>
      </c>
    </row>
    <row r="226" spans="1:9" ht="25.5" x14ac:dyDescent="0.2">
      <c r="A226" s="11" t="s">
        <v>403</v>
      </c>
      <c r="B226" s="3" t="s">
        <v>7</v>
      </c>
      <c r="C226" s="7" t="s">
        <v>19</v>
      </c>
      <c r="D226" s="7" t="s">
        <v>9</v>
      </c>
      <c r="E226" s="15" t="s">
        <v>53</v>
      </c>
      <c r="F226" s="46"/>
      <c r="G226" s="13">
        <f>G227</f>
        <v>200</v>
      </c>
      <c r="H226" s="13">
        <f>H227</f>
        <v>200</v>
      </c>
      <c r="I226" s="13">
        <f t="shared" si="91"/>
        <v>200</v>
      </c>
    </row>
    <row r="227" spans="1:9" ht="25.5" x14ac:dyDescent="0.2">
      <c r="A227" s="9" t="s">
        <v>196</v>
      </c>
      <c r="B227" s="10" t="s">
        <v>7</v>
      </c>
      <c r="C227" s="9" t="s">
        <v>19</v>
      </c>
      <c r="D227" s="9" t="s">
        <v>9</v>
      </c>
      <c r="E227" s="12" t="s">
        <v>53</v>
      </c>
      <c r="F227" s="49" t="s">
        <v>194</v>
      </c>
      <c r="G227" s="14">
        <v>200</v>
      </c>
      <c r="H227" s="14">
        <v>200</v>
      </c>
      <c r="I227" s="14">
        <v>200</v>
      </c>
    </row>
    <row r="228" spans="1:9" ht="25.5" x14ac:dyDescent="0.2">
      <c r="A228" s="7" t="s">
        <v>479</v>
      </c>
      <c r="B228" s="3" t="s">
        <v>7</v>
      </c>
      <c r="C228" s="7" t="s">
        <v>19</v>
      </c>
      <c r="D228" s="7" t="s">
        <v>9</v>
      </c>
      <c r="E228" s="15" t="s">
        <v>54</v>
      </c>
      <c r="F228" s="45"/>
      <c r="G228" s="13">
        <f>G229+G232+G236+G239+G242+G245</f>
        <v>148337.19999999998</v>
      </c>
      <c r="H228" s="13">
        <f>H229+H232+H236+H239+H242+H245</f>
        <v>14796.8</v>
      </c>
      <c r="I228" s="13">
        <f t="shared" ref="I228" si="92">I229+I232+I236+I239+I242+I245</f>
        <v>15707.3</v>
      </c>
    </row>
    <row r="229" spans="1:9" ht="25.5" x14ac:dyDescent="0.2">
      <c r="A229" s="7" t="s">
        <v>561</v>
      </c>
      <c r="B229" s="3" t="s">
        <v>7</v>
      </c>
      <c r="C229" s="7" t="s">
        <v>19</v>
      </c>
      <c r="D229" s="7" t="s">
        <v>9</v>
      </c>
      <c r="E229" s="15" t="s">
        <v>56</v>
      </c>
      <c r="F229" s="45"/>
      <c r="G229" s="13">
        <f>G230</f>
        <v>2000</v>
      </c>
      <c r="H229" s="13">
        <f>H230</f>
        <v>1150</v>
      </c>
      <c r="I229" s="13">
        <f t="shared" ref="H229:I230" si="93">I230</f>
        <v>1150</v>
      </c>
    </row>
    <row r="230" spans="1:9" ht="25.5" x14ac:dyDescent="0.2">
      <c r="A230" s="9" t="s">
        <v>55</v>
      </c>
      <c r="B230" s="10" t="s">
        <v>7</v>
      </c>
      <c r="C230" s="9" t="s">
        <v>19</v>
      </c>
      <c r="D230" s="9" t="s">
        <v>9</v>
      </c>
      <c r="E230" s="12" t="s">
        <v>56</v>
      </c>
      <c r="F230" s="48"/>
      <c r="G230" s="14">
        <f>G231</f>
        <v>2000</v>
      </c>
      <c r="H230" s="14">
        <f t="shared" si="93"/>
        <v>1150</v>
      </c>
      <c r="I230" s="14">
        <f t="shared" si="93"/>
        <v>1150</v>
      </c>
    </row>
    <row r="231" spans="1:9" ht="25.5" x14ac:dyDescent="0.2">
      <c r="A231" s="9" t="s">
        <v>196</v>
      </c>
      <c r="B231" s="10" t="s">
        <v>7</v>
      </c>
      <c r="C231" s="9" t="s">
        <v>19</v>
      </c>
      <c r="D231" s="9" t="s">
        <v>9</v>
      </c>
      <c r="E231" s="12" t="s">
        <v>56</v>
      </c>
      <c r="F231" s="48" t="s">
        <v>194</v>
      </c>
      <c r="G231" s="14">
        <v>2000</v>
      </c>
      <c r="H231" s="14">
        <v>1150</v>
      </c>
      <c r="I231" s="14">
        <v>1150</v>
      </c>
    </row>
    <row r="232" spans="1:9" ht="38.25" x14ac:dyDescent="0.2">
      <c r="A232" s="11" t="s">
        <v>576</v>
      </c>
      <c r="B232" s="3" t="s">
        <v>7</v>
      </c>
      <c r="C232" s="7" t="s">
        <v>19</v>
      </c>
      <c r="D232" s="7" t="s">
        <v>9</v>
      </c>
      <c r="E232" s="15" t="s">
        <v>259</v>
      </c>
      <c r="F232" s="49"/>
      <c r="G232" s="13">
        <f>G233</f>
        <v>8958.7999999999993</v>
      </c>
      <c r="H232" s="13">
        <f>H233</f>
        <v>11976.8</v>
      </c>
      <c r="I232" s="13">
        <f t="shared" ref="I232" si="94">I233</f>
        <v>12887.3</v>
      </c>
    </row>
    <row r="233" spans="1:9" ht="25.5" x14ac:dyDescent="0.2">
      <c r="A233" s="11" t="s">
        <v>577</v>
      </c>
      <c r="B233" s="3" t="s">
        <v>7</v>
      </c>
      <c r="C233" s="7" t="s">
        <v>19</v>
      </c>
      <c r="D233" s="7" t="s">
        <v>9</v>
      </c>
      <c r="E233" s="15" t="s">
        <v>260</v>
      </c>
      <c r="F233" s="46"/>
      <c r="G233" s="13">
        <f>G234+G235</f>
        <v>8958.7999999999993</v>
      </c>
      <c r="H233" s="13">
        <f>H234+H235</f>
        <v>11976.8</v>
      </c>
      <c r="I233" s="13">
        <f t="shared" ref="I233" si="95">I234+I235</f>
        <v>12887.3</v>
      </c>
    </row>
    <row r="234" spans="1:9" ht="25.5" x14ac:dyDescent="0.2">
      <c r="A234" s="9" t="s">
        <v>196</v>
      </c>
      <c r="B234" s="10" t="s">
        <v>7</v>
      </c>
      <c r="C234" s="9" t="s">
        <v>19</v>
      </c>
      <c r="D234" s="9" t="s">
        <v>9</v>
      </c>
      <c r="E234" s="12" t="s">
        <v>260</v>
      </c>
      <c r="F234" s="49" t="s">
        <v>194</v>
      </c>
      <c r="G234" s="14">
        <v>44.9</v>
      </c>
      <c r="H234" s="14">
        <v>44.9</v>
      </c>
      <c r="I234" s="14">
        <v>44.9</v>
      </c>
    </row>
    <row r="235" spans="1:9" x14ac:dyDescent="0.2">
      <c r="A235" s="9" t="s">
        <v>197</v>
      </c>
      <c r="B235" s="10" t="s">
        <v>7</v>
      </c>
      <c r="C235" s="9" t="s">
        <v>19</v>
      </c>
      <c r="D235" s="9" t="s">
        <v>9</v>
      </c>
      <c r="E235" s="12" t="s">
        <v>260</v>
      </c>
      <c r="F235" s="49" t="s">
        <v>195</v>
      </c>
      <c r="G235" s="14">
        <v>8913.9</v>
      </c>
      <c r="H235" s="14">
        <v>11931.9</v>
      </c>
      <c r="I235" s="14">
        <v>12842.4</v>
      </c>
    </row>
    <row r="236" spans="1:9" ht="41.25" customHeight="1" x14ac:dyDescent="0.2">
      <c r="A236" s="11" t="s">
        <v>656</v>
      </c>
      <c r="B236" s="3" t="s">
        <v>7</v>
      </c>
      <c r="C236" s="7" t="s">
        <v>19</v>
      </c>
      <c r="D236" s="7" t="s">
        <v>9</v>
      </c>
      <c r="E236" s="15" t="s">
        <v>257</v>
      </c>
      <c r="F236" s="46"/>
      <c r="G236" s="13">
        <f>G237</f>
        <v>570</v>
      </c>
      <c r="H236" s="13">
        <f>H237</f>
        <v>370</v>
      </c>
      <c r="I236" s="13">
        <f t="shared" ref="I236:I237" si="96">I237</f>
        <v>370</v>
      </c>
    </row>
    <row r="237" spans="1:9" ht="36" customHeight="1" x14ac:dyDescent="0.2">
      <c r="A237" s="7" t="s">
        <v>657</v>
      </c>
      <c r="B237" s="3" t="s">
        <v>7</v>
      </c>
      <c r="C237" s="7" t="s">
        <v>19</v>
      </c>
      <c r="D237" s="7" t="s">
        <v>9</v>
      </c>
      <c r="E237" s="15" t="s">
        <v>258</v>
      </c>
      <c r="F237" s="46"/>
      <c r="G237" s="13">
        <f>G238</f>
        <v>570</v>
      </c>
      <c r="H237" s="13">
        <f>H238</f>
        <v>370</v>
      </c>
      <c r="I237" s="13">
        <f t="shared" si="96"/>
        <v>370</v>
      </c>
    </row>
    <row r="238" spans="1:9" ht="25.5" x14ac:dyDescent="0.2">
      <c r="A238" s="9" t="s">
        <v>202</v>
      </c>
      <c r="B238" s="10" t="s">
        <v>7</v>
      </c>
      <c r="C238" s="9" t="s">
        <v>19</v>
      </c>
      <c r="D238" s="9" t="s">
        <v>9</v>
      </c>
      <c r="E238" s="12" t="s">
        <v>258</v>
      </c>
      <c r="F238" s="49" t="s">
        <v>200</v>
      </c>
      <c r="G238" s="14">
        <v>570</v>
      </c>
      <c r="H238" s="14">
        <v>370</v>
      </c>
      <c r="I238" s="14">
        <v>370</v>
      </c>
    </row>
    <row r="239" spans="1:9" ht="38.25" x14ac:dyDescent="0.2">
      <c r="A239" s="7" t="s">
        <v>412</v>
      </c>
      <c r="B239" s="3" t="s">
        <v>7</v>
      </c>
      <c r="C239" s="7" t="s">
        <v>19</v>
      </c>
      <c r="D239" s="7" t="s">
        <v>9</v>
      </c>
      <c r="E239" s="15" t="s">
        <v>413</v>
      </c>
      <c r="F239" s="45"/>
      <c r="G239" s="13">
        <f>G240</f>
        <v>550</v>
      </c>
      <c r="H239" s="13">
        <f>H240</f>
        <v>300</v>
      </c>
      <c r="I239" s="13">
        <f t="shared" ref="I239:I240" si="97">I240</f>
        <v>300</v>
      </c>
    </row>
    <row r="240" spans="1:9" ht="38.25" x14ac:dyDescent="0.2">
      <c r="A240" s="7" t="s">
        <v>414</v>
      </c>
      <c r="B240" s="3" t="s">
        <v>7</v>
      </c>
      <c r="C240" s="7" t="s">
        <v>19</v>
      </c>
      <c r="D240" s="7" t="s">
        <v>9</v>
      </c>
      <c r="E240" s="15" t="s">
        <v>415</v>
      </c>
      <c r="F240" s="45"/>
      <c r="G240" s="13">
        <f>G241</f>
        <v>550</v>
      </c>
      <c r="H240" s="13">
        <f>H241</f>
        <v>300</v>
      </c>
      <c r="I240" s="13">
        <f t="shared" si="97"/>
        <v>300</v>
      </c>
    </row>
    <row r="241" spans="1:9" ht="25.5" x14ac:dyDescent="0.2">
      <c r="A241" s="9" t="s">
        <v>196</v>
      </c>
      <c r="B241" s="10" t="s">
        <v>7</v>
      </c>
      <c r="C241" s="9" t="s">
        <v>19</v>
      </c>
      <c r="D241" s="9" t="s">
        <v>9</v>
      </c>
      <c r="E241" s="12" t="s">
        <v>415</v>
      </c>
      <c r="F241" s="48" t="s">
        <v>194</v>
      </c>
      <c r="G241" s="14">
        <v>550</v>
      </c>
      <c r="H241" s="14">
        <v>300</v>
      </c>
      <c r="I241" s="14">
        <v>300</v>
      </c>
    </row>
    <row r="242" spans="1:9" ht="25.5" x14ac:dyDescent="0.2">
      <c r="A242" s="7" t="s">
        <v>575</v>
      </c>
      <c r="B242" s="3" t="s">
        <v>7</v>
      </c>
      <c r="C242" s="7" t="s">
        <v>19</v>
      </c>
      <c r="D242" s="7" t="s">
        <v>9</v>
      </c>
      <c r="E242" s="15" t="s">
        <v>681</v>
      </c>
      <c r="F242" s="45"/>
      <c r="G242" s="13">
        <f>G243</f>
        <v>135258.4</v>
      </c>
      <c r="H242" s="13">
        <f>H243</f>
        <v>0</v>
      </c>
      <c r="I242" s="13">
        <f t="shared" ref="H242:I243" si="98">I243</f>
        <v>0</v>
      </c>
    </row>
    <row r="243" spans="1:9" ht="25.5" x14ac:dyDescent="0.2">
      <c r="A243" s="9" t="s">
        <v>501</v>
      </c>
      <c r="B243" s="10" t="s">
        <v>7</v>
      </c>
      <c r="C243" s="9" t="s">
        <v>19</v>
      </c>
      <c r="D243" s="9" t="s">
        <v>9</v>
      </c>
      <c r="E243" s="12" t="s">
        <v>682</v>
      </c>
      <c r="F243" s="48"/>
      <c r="G243" s="14">
        <f>G244</f>
        <v>135258.4</v>
      </c>
      <c r="H243" s="14">
        <f t="shared" si="98"/>
        <v>0</v>
      </c>
      <c r="I243" s="14">
        <f t="shared" si="98"/>
        <v>0</v>
      </c>
    </row>
    <row r="244" spans="1:9" ht="25.5" x14ac:dyDescent="0.2">
      <c r="A244" s="9" t="s">
        <v>204</v>
      </c>
      <c r="B244" s="10" t="s">
        <v>7</v>
      </c>
      <c r="C244" s="9" t="s">
        <v>19</v>
      </c>
      <c r="D244" s="9" t="s">
        <v>9</v>
      </c>
      <c r="E244" s="12" t="s">
        <v>682</v>
      </c>
      <c r="F244" s="48" t="s">
        <v>203</v>
      </c>
      <c r="G244" s="14">
        <v>135258.4</v>
      </c>
      <c r="H244" s="14">
        <v>0</v>
      </c>
      <c r="I244" s="14">
        <v>0</v>
      </c>
    </row>
    <row r="245" spans="1:9" ht="25.5" x14ac:dyDescent="0.2">
      <c r="A245" s="11" t="s">
        <v>647</v>
      </c>
      <c r="B245" s="3" t="s">
        <v>7</v>
      </c>
      <c r="C245" s="7" t="s">
        <v>19</v>
      </c>
      <c r="D245" s="7" t="s">
        <v>9</v>
      </c>
      <c r="E245" s="15" t="s">
        <v>643</v>
      </c>
      <c r="F245" s="46"/>
      <c r="G245" s="13">
        <f>G246</f>
        <v>1000</v>
      </c>
      <c r="H245" s="13">
        <f>H246</f>
        <v>1000</v>
      </c>
      <c r="I245" s="13">
        <f t="shared" ref="I245:I246" si="99">I246</f>
        <v>1000</v>
      </c>
    </row>
    <row r="246" spans="1:9" ht="25.5" x14ac:dyDescent="0.2">
      <c r="A246" s="21" t="s">
        <v>648</v>
      </c>
      <c r="B246" s="10" t="s">
        <v>7</v>
      </c>
      <c r="C246" s="9" t="s">
        <v>19</v>
      </c>
      <c r="D246" s="9" t="s">
        <v>9</v>
      </c>
      <c r="E246" s="15" t="s">
        <v>644</v>
      </c>
      <c r="F246" s="46"/>
      <c r="G246" s="13">
        <f>G247</f>
        <v>1000</v>
      </c>
      <c r="H246" s="13">
        <f>H247</f>
        <v>1000</v>
      </c>
      <c r="I246" s="13">
        <f t="shared" si="99"/>
        <v>1000</v>
      </c>
    </row>
    <row r="247" spans="1:9" ht="25.5" x14ac:dyDescent="0.2">
      <c r="A247" s="21" t="s">
        <v>196</v>
      </c>
      <c r="B247" s="10" t="s">
        <v>7</v>
      </c>
      <c r="C247" s="9" t="s">
        <v>19</v>
      </c>
      <c r="D247" s="9" t="s">
        <v>9</v>
      </c>
      <c r="E247" s="12" t="s">
        <v>644</v>
      </c>
      <c r="F247" s="49" t="s">
        <v>194</v>
      </c>
      <c r="G247" s="14">
        <v>1000</v>
      </c>
      <c r="H247" s="14">
        <v>1000</v>
      </c>
      <c r="I247" s="14">
        <v>1000</v>
      </c>
    </row>
    <row r="248" spans="1:9" ht="38.25" x14ac:dyDescent="0.2">
      <c r="A248" s="7" t="s">
        <v>57</v>
      </c>
      <c r="B248" s="3" t="s">
        <v>7</v>
      </c>
      <c r="C248" s="7" t="s">
        <v>19</v>
      </c>
      <c r="D248" s="7" t="s">
        <v>9</v>
      </c>
      <c r="E248" s="15" t="s">
        <v>58</v>
      </c>
      <c r="F248" s="45"/>
      <c r="G248" s="13">
        <f>G250</f>
        <v>410.4</v>
      </c>
      <c r="H248" s="13">
        <f>H250</f>
        <v>401.6</v>
      </c>
      <c r="I248" s="13">
        <f t="shared" ref="I248" si="100">I250</f>
        <v>401.6</v>
      </c>
    </row>
    <row r="249" spans="1:9" ht="25.5" x14ac:dyDescent="0.2">
      <c r="A249" s="11" t="s">
        <v>261</v>
      </c>
      <c r="B249" s="3" t="s">
        <v>7</v>
      </c>
      <c r="C249" s="7" t="s">
        <v>19</v>
      </c>
      <c r="D249" s="7" t="s">
        <v>9</v>
      </c>
      <c r="E249" s="15" t="s">
        <v>262</v>
      </c>
      <c r="F249" s="49"/>
      <c r="G249" s="13">
        <f>G250</f>
        <v>410.4</v>
      </c>
      <c r="H249" s="13">
        <f>H250</f>
        <v>401.6</v>
      </c>
      <c r="I249" s="13">
        <f t="shared" ref="I249:I250" si="101">I250</f>
        <v>401.6</v>
      </c>
    </row>
    <row r="250" spans="1:9" ht="25.5" x14ac:dyDescent="0.2">
      <c r="A250" s="7" t="s">
        <v>205</v>
      </c>
      <c r="B250" s="3" t="s">
        <v>7</v>
      </c>
      <c r="C250" s="7" t="s">
        <v>19</v>
      </c>
      <c r="D250" s="7" t="s">
        <v>9</v>
      </c>
      <c r="E250" s="15" t="s">
        <v>59</v>
      </c>
      <c r="F250" s="46"/>
      <c r="G250" s="13">
        <f>G251</f>
        <v>410.4</v>
      </c>
      <c r="H250" s="13">
        <f>H251</f>
        <v>401.6</v>
      </c>
      <c r="I250" s="13">
        <f t="shared" si="101"/>
        <v>401.6</v>
      </c>
    </row>
    <row r="251" spans="1:9" ht="25.5" x14ac:dyDescent="0.2">
      <c r="A251" s="9" t="s">
        <v>196</v>
      </c>
      <c r="B251" s="10" t="s">
        <v>7</v>
      </c>
      <c r="C251" s="9" t="s">
        <v>19</v>
      </c>
      <c r="D251" s="9" t="s">
        <v>9</v>
      </c>
      <c r="E251" s="12" t="s">
        <v>59</v>
      </c>
      <c r="F251" s="49" t="s">
        <v>194</v>
      </c>
      <c r="G251" s="14">
        <v>410.4</v>
      </c>
      <c r="H251" s="14">
        <v>401.6</v>
      </c>
      <c r="I251" s="14">
        <v>401.6</v>
      </c>
    </row>
    <row r="252" spans="1:9" x14ac:dyDescent="0.2">
      <c r="A252" s="7" t="s">
        <v>431</v>
      </c>
      <c r="B252" s="3" t="s">
        <v>7</v>
      </c>
      <c r="C252" s="7" t="s">
        <v>19</v>
      </c>
      <c r="D252" s="7" t="s">
        <v>31</v>
      </c>
      <c r="E252" s="15"/>
      <c r="F252" s="46"/>
      <c r="G252" s="13">
        <f>G253+G276+G288</f>
        <v>7089.3</v>
      </c>
      <c r="H252" s="13">
        <f>H253+H276+H288</f>
        <v>7160.4</v>
      </c>
      <c r="I252" s="13">
        <f>I253+I276+I288</f>
        <v>2105</v>
      </c>
    </row>
    <row r="253" spans="1:9" ht="25.5" x14ac:dyDescent="0.2">
      <c r="A253" s="7" t="s">
        <v>543</v>
      </c>
      <c r="B253" s="3" t="s">
        <v>7</v>
      </c>
      <c r="C253" s="7" t="s">
        <v>19</v>
      </c>
      <c r="D253" s="7" t="s">
        <v>31</v>
      </c>
      <c r="E253" s="15" t="s">
        <v>65</v>
      </c>
      <c r="F253" s="46"/>
      <c r="G253" s="13">
        <f>G254</f>
        <v>434.29999999999995</v>
      </c>
      <c r="H253" s="13">
        <f>H254</f>
        <v>0</v>
      </c>
      <c r="I253" s="13">
        <f t="shared" ref="I253:I254" si="102">I254</f>
        <v>0</v>
      </c>
    </row>
    <row r="254" spans="1:9" ht="25.5" x14ac:dyDescent="0.2">
      <c r="A254" s="11" t="s">
        <v>633</v>
      </c>
      <c r="B254" s="3" t="s">
        <v>7</v>
      </c>
      <c r="C254" s="7" t="s">
        <v>19</v>
      </c>
      <c r="D254" s="7" t="s">
        <v>31</v>
      </c>
      <c r="E254" s="15" t="s">
        <v>636</v>
      </c>
      <c r="F254" s="46"/>
      <c r="G254" s="13">
        <f>G255</f>
        <v>434.29999999999995</v>
      </c>
      <c r="H254" s="13">
        <f>H255</f>
        <v>0</v>
      </c>
      <c r="I254" s="13">
        <f t="shared" si="102"/>
        <v>0</v>
      </c>
    </row>
    <row r="255" spans="1:9" ht="25.5" x14ac:dyDescent="0.2">
      <c r="A255" s="7" t="s">
        <v>634</v>
      </c>
      <c r="B255" s="3" t="s">
        <v>7</v>
      </c>
      <c r="C255" s="7" t="s">
        <v>19</v>
      </c>
      <c r="D255" s="7" t="s">
        <v>31</v>
      </c>
      <c r="E255" s="15" t="s">
        <v>635</v>
      </c>
      <c r="F255" s="46"/>
      <c r="G255" s="13">
        <f>G256+G258+G260+G262+G264+G266+G268+G270+G272+G274</f>
        <v>434.29999999999995</v>
      </c>
      <c r="H255" s="13">
        <f t="shared" ref="H255:I255" si="103">H256+H258+H260+H262+H264+H266+H268+H270+H272+H274</f>
        <v>0</v>
      </c>
      <c r="I255" s="13">
        <f t="shared" si="103"/>
        <v>0</v>
      </c>
    </row>
    <row r="256" spans="1:9" ht="25.5" x14ac:dyDescent="0.2">
      <c r="A256" s="32" t="s">
        <v>736</v>
      </c>
      <c r="B256" s="12" t="s">
        <v>7</v>
      </c>
      <c r="C256" s="21" t="s">
        <v>19</v>
      </c>
      <c r="D256" s="21" t="s">
        <v>31</v>
      </c>
      <c r="E256" s="12" t="s">
        <v>737</v>
      </c>
      <c r="F256" s="49"/>
      <c r="G256" s="14">
        <f>G257</f>
        <v>45.9</v>
      </c>
      <c r="H256" s="14">
        <v>0</v>
      </c>
      <c r="I256" s="14">
        <v>0</v>
      </c>
    </row>
    <row r="257" spans="1:9" ht="25.5" x14ac:dyDescent="0.2">
      <c r="A257" s="21" t="s">
        <v>196</v>
      </c>
      <c r="B257" s="12" t="s">
        <v>7</v>
      </c>
      <c r="C257" s="21" t="s">
        <v>19</v>
      </c>
      <c r="D257" s="21" t="s">
        <v>31</v>
      </c>
      <c r="E257" s="12" t="s">
        <v>737</v>
      </c>
      <c r="F257" s="49" t="s">
        <v>194</v>
      </c>
      <c r="G257" s="14">
        <v>45.9</v>
      </c>
      <c r="H257" s="14">
        <v>0</v>
      </c>
      <c r="I257" s="14">
        <v>0</v>
      </c>
    </row>
    <row r="258" spans="1:9" ht="32.25" customHeight="1" x14ac:dyDescent="0.2">
      <c r="A258" s="25" t="s">
        <v>767</v>
      </c>
      <c r="B258" s="10" t="s">
        <v>7</v>
      </c>
      <c r="C258" s="9" t="s">
        <v>19</v>
      </c>
      <c r="D258" s="9" t="s">
        <v>31</v>
      </c>
      <c r="E258" s="12" t="s">
        <v>746</v>
      </c>
      <c r="F258" s="49"/>
      <c r="G258" s="14">
        <f>G259</f>
        <v>60.4</v>
      </c>
      <c r="H258" s="14">
        <v>0</v>
      </c>
      <c r="I258" s="14">
        <v>0</v>
      </c>
    </row>
    <row r="259" spans="1:9" ht="25.5" x14ac:dyDescent="0.2">
      <c r="A259" s="9" t="s">
        <v>196</v>
      </c>
      <c r="B259" s="10" t="s">
        <v>7</v>
      </c>
      <c r="C259" s="9" t="s">
        <v>19</v>
      </c>
      <c r="D259" s="9" t="s">
        <v>31</v>
      </c>
      <c r="E259" s="12" t="s">
        <v>746</v>
      </c>
      <c r="F259" s="49" t="s">
        <v>194</v>
      </c>
      <c r="G259" s="14">
        <v>60.4</v>
      </c>
      <c r="H259" s="14">
        <v>0</v>
      </c>
      <c r="I259" s="14">
        <v>0</v>
      </c>
    </row>
    <row r="260" spans="1:9" ht="38.25" x14ac:dyDescent="0.2">
      <c r="A260" s="25" t="s">
        <v>748</v>
      </c>
      <c r="B260" s="10" t="s">
        <v>7</v>
      </c>
      <c r="C260" s="9" t="s">
        <v>19</v>
      </c>
      <c r="D260" s="9" t="s">
        <v>31</v>
      </c>
      <c r="E260" s="12" t="s">
        <v>747</v>
      </c>
      <c r="F260" s="49"/>
      <c r="G260" s="14">
        <f>G261</f>
        <v>39.6</v>
      </c>
      <c r="H260" s="14">
        <v>0</v>
      </c>
      <c r="I260" s="14">
        <v>0</v>
      </c>
    </row>
    <row r="261" spans="1:9" ht="25.5" x14ac:dyDescent="0.2">
      <c r="A261" s="9" t="s">
        <v>196</v>
      </c>
      <c r="B261" s="10" t="s">
        <v>7</v>
      </c>
      <c r="C261" s="9" t="s">
        <v>19</v>
      </c>
      <c r="D261" s="9" t="s">
        <v>31</v>
      </c>
      <c r="E261" s="12" t="s">
        <v>747</v>
      </c>
      <c r="F261" s="49" t="s">
        <v>194</v>
      </c>
      <c r="G261" s="14">
        <v>39.6</v>
      </c>
      <c r="H261" s="14">
        <v>0</v>
      </c>
      <c r="I261" s="14">
        <v>0</v>
      </c>
    </row>
    <row r="262" spans="1:9" ht="47.25" customHeight="1" x14ac:dyDescent="0.2">
      <c r="A262" s="25" t="s">
        <v>749</v>
      </c>
      <c r="B262" s="10" t="s">
        <v>7</v>
      </c>
      <c r="C262" s="9" t="s">
        <v>19</v>
      </c>
      <c r="D262" s="9" t="s">
        <v>31</v>
      </c>
      <c r="E262" s="12" t="s">
        <v>750</v>
      </c>
      <c r="F262" s="49"/>
      <c r="G262" s="14">
        <f>G263</f>
        <v>40</v>
      </c>
      <c r="H262" s="14">
        <v>0</v>
      </c>
      <c r="I262" s="14">
        <v>0</v>
      </c>
    </row>
    <row r="263" spans="1:9" ht="25.5" x14ac:dyDescent="0.2">
      <c r="A263" s="9" t="s">
        <v>196</v>
      </c>
      <c r="B263" s="10" t="s">
        <v>7</v>
      </c>
      <c r="C263" s="9" t="s">
        <v>19</v>
      </c>
      <c r="D263" s="9" t="s">
        <v>31</v>
      </c>
      <c r="E263" s="12" t="s">
        <v>750</v>
      </c>
      <c r="F263" s="49" t="s">
        <v>194</v>
      </c>
      <c r="G263" s="14">
        <v>40</v>
      </c>
      <c r="H263" s="14">
        <v>0</v>
      </c>
      <c r="I263" s="14">
        <v>0</v>
      </c>
    </row>
    <row r="264" spans="1:9" ht="38.25" x14ac:dyDescent="0.2">
      <c r="A264" s="25" t="s">
        <v>753</v>
      </c>
      <c r="B264" s="10" t="s">
        <v>7</v>
      </c>
      <c r="C264" s="9" t="s">
        <v>19</v>
      </c>
      <c r="D264" s="9" t="s">
        <v>31</v>
      </c>
      <c r="E264" s="12" t="s">
        <v>754</v>
      </c>
      <c r="F264" s="49"/>
      <c r="G264" s="14">
        <f>G265</f>
        <v>45.4</v>
      </c>
      <c r="H264" s="14">
        <v>0</v>
      </c>
      <c r="I264" s="14">
        <v>0</v>
      </c>
    </row>
    <row r="265" spans="1:9" ht="25.5" x14ac:dyDescent="0.2">
      <c r="A265" s="9" t="s">
        <v>196</v>
      </c>
      <c r="B265" s="10" t="s">
        <v>7</v>
      </c>
      <c r="C265" s="9" t="s">
        <v>19</v>
      </c>
      <c r="D265" s="9" t="s">
        <v>31</v>
      </c>
      <c r="E265" s="12" t="s">
        <v>754</v>
      </c>
      <c r="F265" s="49" t="s">
        <v>194</v>
      </c>
      <c r="G265" s="14">
        <v>45.4</v>
      </c>
      <c r="H265" s="14">
        <v>0</v>
      </c>
      <c r="I265" s="14">
        <v>0</v>
      </c>
    </row>
    <row r="266" spans="1:9" ht="38.25" x14ac:dyDescent="0.2">
      <c r="A266" s="25" t="s">
        <v>755</v>
      </c>
      <c r="B266" s="10" t="s">
        <v>7</v>
      </c>
      <c r="C266" s="9" t="s">
        <v>19</v>
      </c>
      <c r="D266" s="9" t="s">
        <v>31</v>
      </c>
      <c r="E266" s="12" t="s">
        <v>756</v>
      </c>
      <c r="F266" s="49"/>
      <c r="G266" s="14">
        <f>G267</f>
        <v>39.700000000000003</v>
      </c>
      <c r="H266" s="14">
        <v>0</v>
      </c>
      <c r="I266" s="14">
        <v>0</v>
      </c>
    </row>
    <row r="267" spans="1:9" ht="25.5" x14ac:dyDescent="0.2">
      <c r="A267" s="9" t="s">
        <v>196</v>
      </c>
      <c r="B267" s="10" t="s">
        <v>7</v>
      </c>
      <c r="C267" s="9" t="s">
        <v>19</v>
      </c>
      <c r="D267" s="9" t="s">
        <v>31</v>
      </c>
      <c r="E267" s="12" t="s">
        <v>756</v>
      </c>
      <c r="F267" s="49" t="s">
        <v>194</v>
      </c>
      <c r="G267" s="14">
        <v>39.700000000000003</v>
      </c>
      <c r="H267" s="14">
        <v>0</v>
      </c>
      <c r="I267" s="14">
        <v>0</v>
      </c>
    </row>
    <row r="268" spans="1:9" ht="38.25" x14ac:dyDescent="0.2">
      <c r="A268" s="33" t="s">
        <v>757</v>
      </c>
      <c r="B268" s="12" t="s">
        <v>7</v>
      </c>
      <c r="C268" s="21" t="s">
        <v>19</v>
      </c>
      <c r="D268" s="21" t="s">
        <v>31</v>
      </c>
      <c r="E268" s="12" t="s">
        <v>758</v>
      </c>
      <c r="F268" s="49"/>
      <c r="G268" s="14">
        <f>G269</f>
        <v>40.5</v>
      </c>
      <c r="H268" s="14">
        <v>0</v>
      </c>
      <c r="I268" s="14">
        <v>0</v>
      </c>
    </row>
    <row r="269" spans="1:9" ht="25.5" x14ac:dyDescent="0.2">
      <c r="A269" s="21" t="s">
        <v>196</v>
      </c>
      <c r="B269" s="12" t="s">
        <v>7</v>
      </c>
      <c r="C269" s="21" t="s">
        <v>19</v>
      </c>
      <c r="D269" s="21" t="s">
        <v>31</v>
      </c>
      <c r="E269" s="12" t="s">
        <v>758</v>
      </c>
      <c r="F269" s="49" t="s">
        <v>194</v>
      </c>
      <c r="G269" s="14">
        <v>40.5</v>
      </c>
      <c r="H269" s="14">
        <v>0</v>
      </c>
      <c r="I269" s="14">
        <v>0</v>
      </c>
    </row>
    <row r="270" spans="1:9" ht="38.25" x14ac:dyDescent="0.2">
      <c r="A270" s="26" t="s">
        <v>759</v>
      </c>
      <c r="B270" s="10" t="s">
        <v>7</v>
      </c>
      <c r="C270" s="9" t="s">
        <v>19</v>
      </c>
      <c r="D270" s="9" t="s">
        <v>31</v>
      </c>
      <c r="E270" s="12" t="s">
        <v>760</v>
      </c>
      <c r="F270" s="49"/>
      <c r="G270" s="14">
        <f>G271</f>
        <v>41.9</v>
      </c>
      <c r="H270" s="14">
        <v>0</v>
      </c>
      <c r="I270" s="14">
        <v>0</v>
      </c>
    </row>
    <row r="271" spans="1:9" ht="25.5" x14ac:dyDescent="0.2">
      <c r="A271" s="9" t="s">
        <v>196</v>
      </c>
      <c r="B271" s="10" t="s">
        <v>7</v>
      </c>
      <c r="C271" s="9" t="s">
        <v>19</v>
      </c>
      <c r="D271" s="9" t="s">
        <v>31</v>
      </c>
      <c r="E271" s="12" t="s">
        <v>760</v>
      </c>
      <c r="F271" s="49" t="s">
        <v>194</v>
      </c>
      <c r="G271" s="14">
        <v>41.9</v>
      </c>
      <c r="H271" s="14">
        <v>0</v>
      </c>
      <c r="I271" s="14">
        <v>0</v>
      </c>
    </row>
    <row r="272" spans="1:9" ht="38.25" x14ac:dyDescent="0.2">
      <c r="A272" s="32" t="s">
        <v>761</v>
      </c>
      <c r="B272" s="12" t="s">
        <v>7</v>
      </c>
      <c r="C272" s="21" t="s">
        <v>19</v>
      </c>
      <c r="D272" s="21" t="s">
        <v>31</v>
      </c>
      <c r="E272" s="12" t="s">
        <v>762</v>
      </c>
      <c r="F272" s="49"/>
      <c r="G272" s="14">
        <f>G273</f>
        <v>41.7</v>
      </c>
      <c r="H272" s="14">
        <v>0</v>
      </c>
      <c r="I272" s="14">
        <v>0</v>
      </c>
    </row>
    <row r="273" spans="1:9" ht="25.5" x14ac:dyDescent="0.2">
      <c r="A273" s="21" t="s">
        <v>196</v>
      </c>
      <c r="B273" s="12" t="s">
        <v>7</v>
      </c>
      <c r="C273" s="21" t="s">
        <v>19</v>
      </c>
      <c r="D273" s="21" t="s">
        <v>31</v>
      </c>
      <c r="E273" s="12" t="s">
        <v>762</v>
      </c>
      <c r="F273" s="49" t="s">
        <v>194</v>
      </c>
      <c r="G273" s="14">
        <v>41.7</v>
      </c>
      <c r="H273" s="14">
        <v>0</v>
      </c>
      <c r="I273" s="14">
        <v>0</v>
      </c>
    </row>
    <row r="274" spans="1:9" ht="38.25" x14ac:dyDescent="0.2">
      <c r="A274" s="26" t="s">
        <v>763</v>
      </c>
      <c r="B274" s="10" t="s">
        <v>7</v>
      </c>
      <c r="C274" s="9" t="s">
        <v>19</v>
      </c>
      <c r="D274" s="9" t="s">
        <v>31</v>
      </c>
      <c r="E274" s="12" t="s">
        <v>764</v>
      </c>
      <c r="F274" s="49"/>
      <c r="G274" s="14">
        <f>G275</f>
        <v>39.200000000000003</v>
      </c>
      <c r="H274" s="14">
        <v>0</v>
      </c>
      <c r="I274" s="14">
        <v>0</v>
      </c>
    </row>
    <row r="275" spans="1:9" ht="25.5" x14ac:dyDescent="0.2">
      <c r="A275" s="9" t="s">
        <v>196</v>
      </c>
      <c r="B275" s="10" t="s">
        <v>7</v>
      </c>
      <c r="C275" s="9" t="s">
        <v>19</v>
      </c>
      <c r="D275" s="9" t="s">
        <v>31</v>
      </c>
      <c r="E275" s="12" t="s">
        <v>764</v>
      </c>
      <c r="F275" s="49" t="s">
        <v>194</v>
      </c>
      <c r="G275" s="14">
        <v>39.200000000000003</v>
      </c>
      <c r="H275" s="14">
        <v>0</v>
      </c>
      <c r="I275" s="14">
        <v>0</v>
      </c>
    </row>
    <row r="276" spans="1:9" ht="25.5" x14ac:dyDescent="0.2">
      <c r="A276" s="7" t="s">
        <v>605</v>
      </c>
      <c r="B276" s="3" t="s">
        <v>7</v>
      </c>
      <c r="C276" s="7" t="s">
        <v>19</v>
      </c>
      <c r="D276" s="7" t="s">
        <v>31</v>
      </c>
      <c r="E276" s="15" t="s">
        <v>607</v>
      </c>
      <c r="F276" s="49"/>
      <c r="G276" s="13">
        <f>G278+G281+G284</f>
        <v>2105</v>
      </c>
      <c r="H276" s="13">
        <f>H278+H281+H284</f>
        <v>2105</v>
      </c>
      <c r="I276" s="13">
        <f t="shared" ref="I276" si="104">I278+I281+I284</f>
        <v>2105</v>
      </c>
    </row>
    <row r="277" spans="1:9" ht="25.5" x14ac:dyDescent="0.2">
      <c r="A277" s="7" t="s">
        <v>606</v>
      </c>
      <c r="B277" s="3" t="s">
        <v>7</v>
      </c>
      <c r="C277" s="7" t="s">
        <v>19</v>
      </c>
      <c r="D277" s="7" t="s">
        <v>31</v>
      </c>
      <c r="E277" s="15" t="s">
        <v>608</v>
      </c>
      <c r="F277" s="46"/>
      <c r="G277" s="13">
        <f>G278</f>
        <v>2105</v>
      </c>
      <c r="H277" s="13">
        <f>H278</f>
        <v>2105</v>
      </c>
      <c r="I277" s="13">
        <f t="shared" ref="I277" si="105">I278</f>
        <v>2105</v>
      </c>
    </row>
    <row r="278" spans="1:9" ht="25.5" x14ac:dyDescent="0.2">
      <c r="A278" s="9" t="s">
        <v>456</v>
      </c>
      <c r="B278" s="10" t="s">
        <v>7</v>
      </c>
      <c r="C278" s="9" t="s">
        <v>19</v>
      </c>
      <c r="D278" s="9" t="s">
        <v>31</v>
      </c>
      <c r="E278" s="12" t="s">
        <v>609</v>
      </c>
      <c r="F278" s="49"/>
      <c r="G278" s="14">
        <f>G279+G280</f>
        <v>2105</v>
      </c>
      <c r="H278" s="14">
        <f t="shared" ref="H278:I278" si="106">H279+H280</f>
        <v>2105</v>
      </c>
      <c r="I278" s="14">
        <f t="shared" si="106"/>
        <v>2105</v>
      </c>
    </row>
    <row r="279" spans="1:9" ht="25.5" x14ac:dyDescent="0.2">
      <c r="A279" s="9" t="s">
        <v>196</v>
      </c>
      <c r="B279" s="10" t="s">
        <v>7</v>
      </c>
      <c r="C279" s="9" t="s">
        <v>19</v>
      </c>
      <c r="D279" s="9" t="s">
        <v>31</v>
      </c>
      <c r="E279" s="12" t="s">
        <v>609</v>
      </c>
      <c r="F279" s="49" t="s">
        <v>194</v>
      </c>
      <c r="G279" s="14">
        <v>0</v>
      </c>
      <c r="H279" s="14">
        <v>0</v>
      </c>
      <c r="I279" s="14">
        <v>0</v>
      </c>
    </row>
    <row r="280" spans="1:9" ht="25.5" x14ac:dyDescent="0.2">
      <c r="A280" s="9" t="s">
        <v>202</v>
      </c>
      <c r="B280" s="10" t="s">
        <v>7</v>
      </c>
      <c r="C280" s="9" t="s">
        <v>19</v>
      </c>
      <c r="D280" s="9" t="s">
        <v>31</v>
      </c>
      <c r="E280" s="12" t="s">
        <v>609</v>
      </c>
      <c r="F280" s="49" t="s">
        <v>200</v>
      </c>
      <c r="G280" s="14">
        <v>2105</v>
      </c>
      <c r="H280" s="14">
        <v>2105</v>
      </c>
      <c r="I280" s="14">
        <v>2105</v>
      </c>
    </row>
    <row r="281" spans="1:9" x14ac:dyDescent="0.2">
      <c r="A281" s="7" t="s">
        <v>465</v>
      </c>
      <c r="B281" s="3" t="s">
        <v>7</v>
      </c>
      <c r="C281" s="7" t="s">
        <v>19</v>
      </c>
      <c r="D281" s="7" t="s">
        <v>31</v>
      </c>
      <c r="E281" s="15" t="s">
        <v>638</v>
      </c>
      <c r="F281" s="46"/>
      <c r="G281" s="13">
        <f>G282</f>
        <v>0</v>
      </c>
      <c r="H281" s="13">
        <f>H282</f>
        <v>0</v>
      </c>
      <c r="I281" s="13">
        <f t="shared" ref="H281:I282" si="107">I282</f>
        <v>0</v>
      </c>
    </row>
    <row r="282" spans="1:9" x14ac:dyDescent="0.2">
      <c r="A282" s="9" t="s">
        <v>466</v>
      </c>
      <c r="B282" s="10" t="s">
        <v>7</v>
      </c>
      <c r="C282" s="9" t="s">
        <v>19</v>
      </c>
      <c r="D282" s="9" t="s">
        <v>31</v>
      </c>
      <c r="E282" s="12" t="s">
        <v>639</v>
      </c>
      <c r="F282" s="49"/>
      <c r="G282" s="14">
        <f>G283</f>
        <v>0</v>
      </c>
      <c r="H282" s="14">
        <f t="shared" si="107"/>
        <v>0</v>
      </c>
      <c r="I282" s="14">
        <f t="shared" si="107"/>
        <v>0</v>
      </c>
    </row>
    <row r="283" spans="1:9" ht="25.5" x14ac:dyDescent="0.2">
      <c r="A283" s="9" t="s">
        <v>196</v>
      </c>
      <c r="B283" s="10" t="s">
        <v>7</v>
      </c>
      <c r="C283" s="9" t="s">
        <v>19</v>
      </c>
      <c r="D283" s="9" t="s">
        <v>31</v>
      </c>
      <c r="E283" s="12" t="s">
        <v>639</v>
      </c>
      <c r="F283" s="49" t="s">
        <v>194</v>
      </c>
      <c r="G283" s="14">
        <v>0</v>
      </c>
      <c r="H283" s="14">
        <v>0</v>
      </c>
      <c r="I283" s="14">
        <v>0</v>
      </c>
    </row>
    <row r="284" spans="1:9" x14ac:dyDescent="0.2">
      <c r="A284" s="7" t="s">
        <v>453</v>
      </c>
      <c r="B284" s="3" t="s">
        <v>7</v>
      </c>
      <c r="C284" s="7" t="s">
        <v>19</v>
      </c>
      <c r="D284" s="7" t="s">
        <v>31</v>
      </c>
      <c r="E284" s="15" t="s">
        <v>645</v>
      </c>
      <c r="F284" s="46"/>
      <c r="G284" s="13">
        <f>G285</f>
        <v>0</v>
      </c>
      <c r="H284" s="13">
        <f t="shared" ref="H284:I285" si="108">H285</f>
        <v>0</v>
      </c>
      <c r="I284" s="13">
        <f t="shared" si="108"/>
        <v>0</v>
      </c>
    </row>
    <row r="285" spans="1:9" x14ac:dyDescent="0.2">
      <c r="A285" s="9" t="s">
        <v>455</v>
      </c>
      <c r="B285" s="10" t="s">
        <v>7</v>
      </c>
      <c r="C285" s="9" t="s">
        <v>19</v>
      </c>
      <c r="D285" s="9" t="s">
        <v>31</v>
      </c>
      <c r="E285" s="12" t="s">
        <v>646</v>
      </c>
      <c r="F285" s="49"/>
      <c r="G285" s="14">
        <f>G286</f>
        <v>0</v>
      </c>
      <c r="H285" s="14">
        <f t="shared" si="108"/>
        <v>0</v>
      </c>
      <c r="I285" s="14">
        <f t="shared" si="108"/>
        <v>0</v>
      </c>
    </row>
    <row r="286" spans="1:9" x14ac:dyDescent="0.2">
      <c r="A286" s="9" t="s">
        <v>454</v>
      </c>
      <c r="B286" s="10" t="s">
        <v>7</v>
      </c>
      <c r="C286" s="9" t="s">
        <v>19</v>
      </c>
      <c r="D286" s="9" t="s">
        <v>31</v>
      </c>
      <c r="E286" s="12" t="s">
        <v>646</v>
      </c>
      <c r="F286" s="49"/>
      <c r="G286" s="14">
        <v>0</v>
      </c>
      <c r="H286" s="14">
        <v>0</v>
      </c>
      <c r="I286" s="14">
        <v>0</v>
      </c>
    </row>
    <row r="287" spans="1:9" ht="25.5" x14ac:dyDescent="0.2">
      <c r="A287" s="9" t="s">
        <v>196</v>
      </c>
      <c r="B287" s="10" t="s">
        <v>7</v>
      </c>
      <c r="C287" s="9" t="s">
        <v>19</v>
      </c>
      <c r="D287" s="9" t="s">
        <v>31</v>
      </c>
      <c r="E287" s="12" t="s">
        <v>646</v>
      </c>
      <c r="F287" s="49" t="s">
        <v>194</v>
      </c>
      <c r="G287" s="14">
        <v>0</v>
      </c>
      <c r="H287" s="14">
        <v>0</v>
      </c>
      <c r="I287" s="14">
        <v>0</v>
      </c>
    </row>
    <row r="288" spans="1:9" ht="38.25" x14ac:dyDescent="0.2">
      <c r="A288" s="11" t="s">
        <v>781</v>
      </c>
      <c r="B288" s="3" t="s">
        <v>7</v>
      </c>
      <c r="C288" s="7" t="s">
        <v>19</v>
      </c>
      <c r="D288" s="7" t="s">
        <v>31</v>
      </c>
      <c r="E288" s="15" t="s">
        <v>432</v>
      </c>
      <c r="F288" s="46"/>
      <c r="G288" s="13">
        <f>G289</f>
        <v>4550</v>
      </c>
      <c r="H288" s="13">
        <f>H289</f>
        <v>5055.3999999999996</v>
      </c>
      <c r="I288" s="13">
        <f t="shared" ref="I288:I289" si="109">I289</f>
        <v>0</v>
      </c>
    </row>
    <row r="289" spans="1:9" ht="25.5" x14ac:dyDescent="0.2">
      <c r="A289" s="7" t="s">
        <v>779</v>
      </c>
      <c r="B289" s="3" t="s">
        <v>7</v>
      </c>
      <c r="C289" s="7" t="s">
        <v>19</v>
      </c>
      <c r="D289" s="7" t="s">
        <v>31</v>
      </c>
      <c r="E289" s="15" t="s">
        <v>433</v>
      </c>
      <c r="F289" s="49"/>
      <c r="G289" s="13">
        <f>G290</f>
        <v>4550</v>
      </c>
      <c r="H289" s="13">
        <f>H290</f>
        <v>5055.3999999999996</v>
      </c>
      <c r="I289" s="13">
        <f t="shared" si="109"/>
        <v>0</v>
      </c>
    </row>
    <row r="290" spans="1:9" ht="25.5" x14ac:dyDescent="0.2">
      <c r="A290" s="7" t="s">
        <v>780</v>
      </c>
      <c r="B290" s="3" t="s">
        <v>7</v>
      </c>
      <c r="C290" s="7" t="s">
        <v>19</v>
      </c>
      <c r="D290" s="7" t="s">
        <v>31</v>
      </c>
      <c r="E290" s="15" t="s">
        <v>640</v>
      </c>
      <c r="F290" s="46"/>
      <c r="G290" s="13">
        <f>+G291</f>
        <v>4550</v>
      </c>
      <c r="H290" s="13">
        <f>+H291</f>
        <v>5055.3999999999996</v>
      </c>
      <c r="I290" s="13">
        <f t="shared" ref="I290" si="110">+I291</f>
        <v>0</v>
      </c>
    </row>
    <row r="291" spans="1:9" x14ac:dyDescent="0.2">
      <c r="A291" s="9" t="s">
        <v>506</v>
      </c>
      <c r="B291" s="10" t="s">
        <v>7</v>
      </c>
      <c r="C291" s="9" t="s">
        <v>19</v>
      </c>
      <c r="D291" s="9" t="s">
        <v>31</v>
      </c>
      <c r="E291" s="12" t="s">
        <v>500</v>
      </c>
      <c r="F291" s="49"/>
      <c r="G291" s="14">
        <f>G292</f>
        <v>4550</v>
      </c>
      <c r="H291" s="14">
        <f t="shared" ref="H291:I291" si="111">H292</f>
        <v>5055.3999999999996</v>
      </c>
      <c r="I291" s="14">
        <f t="shared" si="111"/>
        <v>0</v>
      </c>
    </row>
    <row r="292" spans="1:9" ht="25.5" x14ac:dyDescent="0.2">
      <c r="A292" s="9" t="s">
        <v>196</v>
      </c>
      <c r="B292" s="10" t="s">
        <v>7</v>
      </c>
      <c r="C292" s="9" t="s">
        <v>19</v>
      </c>
      <c r="D292" s="9" t="s">
        <v>31</v>
      </c>
      <c r="E292" s="12" t="s">
        <v>500</v>
      </c>
      <c r="F292" s="49" t="s">
        <v>194</v>
      </c>
      <c r="G292" s="14">
        <v>4550</v>
      </c>
      <c r="H292" s="14">
        <v>5055.3999999999996</v>
      </c>
      <c r="I292" s="14">
        <v>0</v>
      </c>
    </row>
    <row r="293" spans="1:9" x14ac:dyDescent="0.2">
      <c r="A293" s="7" t="s">
        <v>165</v>
      </c>
      <c r="B293" s="3" t="s">
        <v>7</v>
      </c>
      <c r="C293" s="7" t="s">
        <v>19</v>
      </c>
      <c r="D293" s="7" t="s">
        <v>19</v>
      </c>
      <c r="E293" s="15"/>
      <c r="F293" s="45"/>
      <c r="G293" s="13">
        <f>G294</f>
        <v>25895.300000000003</v>
      </c>
      <c r="H293" s="13">
        <f>H294</f>
        <v>15441.5</v>
      </c>
      <c r="I293" s="13">
        <f t="shared" ref="I293:I295" si="112">I294</f>
        <v>46973.7</v>
      </c>
    </row>
    <row r="294" spans="1:9" x14ac:dyDescent="0.2">
      <c r="A294" s="7" t="s">
        <v>10</v>
      </c>
      <c r="B294" s="3" t="s">
        <v>7</v>
      </c>
      <c r="C294" s="7" t="s">
        <v>19</v>
      </c>
      <c r="D294" s="7" t="s">
        <v>19</v>
      </c>
      <c r="E294" s="15" t="s">
        <v>11</v>
      </c>
      <c r="F294" s="45"/>
      <c r="G294" s="13">
        <f>G295+G297+G299</f>
        <v>25895.300000000003</v>
      </c>
      <c r="H294" s="13">
        <f>H295+H297+H299</f>
        <v>15441.5</v>
      </c>
      <c r="I294" s="13">
        <f>I295+I297+I299</f>
        <v>46973.7</v>
      </c>
    </row>
    <row r="295" spans="1:9" ht="102.75" customHeight="1" x14ac:dyDescent="0.2">
      <c r="A295" s="20" t="s">
        <v>578</v>
      </c>
      <c r="B295" s="3" t="s">
        <v>7</v>
      </c>
      <c r="C295" s="7" t="s">
        <v>19</v>
      </c>
      <c r="D295" s="7" t="s">
        <v>19</v>
      </c>
      <c r="E295" s="15" t="s">
        <v>60</v>
      </c>
      <c r="F295" s="45"/>
      <c r="G295" s="13">
        <f>G296</f>
        <v>0.2</v>
      </c>
      <c r="H295" s="13">
        <f>H296</f>
        <v>0.2</v>
      </c>
      <c r="I295" s="13">
        <f t="shared" si="112"/>
        <v>0.2</v>
      </c>
    </row>
    <row r="296" spans="1:9" ht="25.5" x14ac:dyDescent="0.2">
      <c r="A296" s="9" t="s">
        <v>196</v>
      </c>
      <c r="B296" s="10" t="s">
        <v>7</v>
      </c>
      <c r="C296" s="9" t="s">
        <v>19</v>
      </c>
      <c r="D296" s="9" t="s">
        <v>19</v>
      </c>
      <c r="E296" s="12" t="s">
        <v>60</v>
      </c>
      <c r="F296" s="48" t="s">
        <v>194</v>
      </c>
      <c r="G296" s="14">
        <v>0.2</v>
      </c>
      <c r="H296" s="14">
        <v>0.2</v>
      </c>
      <c r="I296" s="14">
        <v>0.2</v>
      </c>
    </row>
    <row r="297" spans="1:9" ht="25.5" x14ac:dyDescent="0.2">
      <c r="A297" s="8" t="s">
        <v>142</v>
      </c>
      <c r="B297" s="3" t="s">
        <v>7</v>
      </c>
      <c r="C297" s="7" t="s">
        <v>19</v>
      </c>
      <c r="D297" s="7" t="s">
        <v>19</v>
      </c>
      <c r="E297" s="15" t="s">
        <v>143</v>
      </c>
      <c r="F297" s="45"/>
      <c r="G297" s="13">
        <f>G298</f>
        <v>10154.4</v>
      </c>
      <c r="H297" s="13">
        <f>H298</f>
        <v>2309.1</v>
      </c>
      <c r="I297" s="13">
        <f t="shared" ref="I297" si="113">I298</f>
        <v>20539.8</v>
      </c>
    </row>
    <row r="298" spans="1:9" ht="25.5" x14ac:dyDescent="0.2">
      <c r="A298" s="9" t="s">
        <v>202</v>
      </c>
      <c r="B298" s="10" t="s">
        <v>7</v>
      </c>
      <c r="C298" s="9" t="s">
        <v>19</v>
      </c>
      <c r="D298" s="9" t="s">
        <v>19</v>
      </c>
      <c r="E298" s="12" t="s">
        <v>143</v>
      </c>
      <c r="F298" s="48" t="s">
        <v>200</v>
      </c>
      <c r="G298" s="14">
        <v>10154.4</v>
      </c>
      <c r="H298" s="14">
        <v>2309.1</v>
      </c>
      <c r="I298" s="14">
        <v>20539.8</v>
      </c>
    </row>
    <row r="299" spans="1:9" ht="38.25" x14ac:dyDescent="0.2">
      <c r="A299" s="7" t="s">
        <v>563</v>
      </c>
      <c r="B299" s="3" t="s">
        <v>7</v>
      </c>
      <c r="C299" s="7" t="s">
        <v>19</v>
      </c>
      <c r="D299" s="7" t="s">
        <v>19</v>
      </c>
      <c r="E299" s="15" t="s">
        <v>684</v>
      </c>
      <c r="F299" s="45"/>
      <c r="G299" s="13">
        <f>G300</f>
        <v>15740.7</v>
      </c>
      <c r="H299" s="13">
        <f>H300</f>
        <v>13132.2</v>
      </c>
      <c r="I299" s="13">
        <f>I300</f>
        <v>26433.7</v>
      </c>
    </row>
    <row r="300" spans="1:9" ht="25.5" x14ac:dyDescent="0.2">
      <c r="A300" s="9" t="s">
        <v>202</v>
      </c>
      <c r="B300" s="10" t="s">
        <v>7</v>
      </c>
      <c r="C300" s="9" t="s">
        <v>19</v>
      </c>
      <c r="D300" s="9" t="s">
        <v>19</v>
      </c>
      <c r="E300" s="12" t="s">
        <v>684</v>
      </c>
      <c r="F300" s="48" t="s">
        <v>200</v>
      </c>
      <c r="G300" s="14">
        <v>15740.7</v>
      </c>
      <c r="H300" s="14">
        <v>13132.2</v>
      </c>
      <c r="I300" s="14">
        <v>26433.7</v>
      </c>
    </row>
    <row r="301" spans="1:9" x14ac:dyDescent="0.2">
      <c r="A301" s="7" t="s">
        <v>166</v>
      </c>
      <c r="B301" s="3" t="s">
        <v>7</v>
      </c>
      <c r="C301" s="7" t="s">
        <v>61</v>
      </c>
      <c r="D301" s="7"/>
      <c r="E301" s="15"/>
      <c r="F301" s="45"/>
      <c r="G301" s="13">
        <f t="shared" ref="G301:I305" si="114">G302</f>
        <v>10</v>
      </c>
      <c r="H301" s="13">
        <f t="shared" si="114"/>
        <v>10</v>
      </c>
      <c r="I301" s="13">
        <f t="shared" si="114"/>
        <v>10</v>
      </c>
    </row>
    <row r="302" spans="1:9" x14ac:dyDescent="0.2">
      <c r="A302" s="7" t="s">
        <v>167</v>
      </c>
      <c r="B302" s="3" t="s">
        <v>7</v>
      </c>
      <c r="C302" s="7" t="s">
        <v>61</v>
      </c>
      <c r="D302" s="7" t="s">
        <v>19</v>
      </c>
      <c r="E302" s="15"/>
      <c r="F302" s="45"/>
      <c r="G302" s="13">
        <f t="shared" si="114"/>
        <v>10</v>
      </c>
      <c r="H302" s="13">
        <f t="shared" si="114"/>
        <v>10</v>
      </c>
      <c r="I302" s="13">
        <f t="shared" si="114"/>
        <v>10</v>
      </c>
    </row>
    <row r="303" spans="1:9" ht="25.5" x14ac:dyDescent="0.2">
      <c r="A303" s="7" t="s">
        <v>480</v>
      </c>
      <c r="B303" s="3" t="s">
        <v>7</v>
      </c>
      <c r="C303" s="7" t="s">
        <v>61</v>
      </c>
      <c r="D303" s="7" t="s">
        <v>19</v>
      </c>
      <c r="E303" s="15" t="s">
        <v>62</v>
      </c>
      <c r="F303" s="45"/>
      <c r="G303" s="13">
        <f t="shared" si="114"/>
        <v>10</v>
      </c>
      <c r="H303" s="13">
        <f t="shared" si="114"/>
        <v>10</v>
      </c>
      <c r="I303" s="13">
        <f t="shared" si="114"/>
        <v>10</v>
      </c>
    </row>
    <row r="304" spans="1:9" ht="51.75" customHeight="1" x14ac:dyDescent="0.2">
      <c r="A304" s="7" t="s">
        <v>219</v>
      </c>
      <c r="B304" s="3" t="s">
        <v>7</v>
      </c>
      <c r="C304" s="7" t="s">
        <v>61</v>
      </c>
      <c r="D304" s="7" t="s">
        <v>19</v>
      </c>
      <c r="E304" s="15" t="s">
        <v>218</v>
      </c>
      <c r="F304" s="45"/>
      <c r="G304" s="13">
        <f t="shared" si="114"/>
        <v>10</v>
      </c>
      <c r="H304" s="13">
        <f t="shared" si="114"/>
        <v>10</v>
      </c>
      <c r="I304" s="13">
        <f t="shared" si="114"/>
        <v>10</v>
      </c>
    </row>
    <row r="305" spans="1:9" ht="38.25" x14ac:dyDescent="0.2">
      <c r="A305" s="7" t="s">
        <v>402</v>
      </c>
      <c r="B305" s="3" t="s">
        <v>7</v>
      </c>
      <c r="C305" s="7" t="s">
        <v>61</v>
      </c>
      <c r="D305" s="7" t="s">
        <v>19</v>
      </c>
      <c r="E305" s="15" t="s">
        <v>63</v>
      </c>
      <c r="F305" s="45"/>
      <c r="G305" s="13">
        <f t="shared" si="114"/>
        <v>10</v>
      </c>
      <c r="H305" s="13">
        <f t="shared" si="114"/>
        <v>10</v>
      </c>
      <c r="I305" s="13">
        <f t="shared" si="114"/>
        <v>10</v>
      </c>
    </row>
    <row r="306" spans="1:9" ht="25.5" x14ac:dyDescent="0.2">
      <c r="A306" s="9" t="s">
        <v>196</v>
      </c>
      <c r="B306" s="10" t="s">
        <v>7</v>
      </c>
      <c r="C306" s="9" t="s">
        <v>61</v>
      </c>
      <c r="D306" s="9" t="s">
        <v>19</v>
      </c>
      <c r="E306" s="12" t="s">
        <v>63</v>
      </c>
      <c r="F306" s="48" t="s">
        <v>194</v>
      </c>
      <c r="G306" s="14">
        <v>10</v>
      </c>
      <c r="H306" s="14">
        <v>10</v>
      </c>
      <c r="I306" s="14">
        <v>10</v>
      </c>
    </row>
    <row r="307" spans="1:9" x14ac:dyDescent="0.2">
      <c r="A307" s="7" t="s">
        <v>168</v>
      </c>
      <c r="B307" s="3" t="s">
        <v>7</v>
      </c>
      <c r="C307" s="7" t="s">
        <v>64</v>
      </c>
      <c r="D307" s="7"/>
      <c r="E307" s="15"/>
      <c r="F307" s="45"/>
      <c r="G307" s="13">
        <f>G308+G321</f>
        <v>731.9</v>
      </c>
      <c r="H307" s="13">
        <f>H308+H321</f>
        <v>731.9</v>
      </c>
      <c r="I307" s="13">
        <f>I308+I321</f>
        <v>731.9</v>
      </c>
    </row>
    <row r="308" spans="1:9" x14ac:dyDescent="0.2">
      <c r="A308" s="7" t="s">
        <v>169</v>
      </c>
      <c r="B308" s="3" t="s">
        <v>7</v>
      </c>
      <c r="C308" s="7" t="s">
        <v>64</v>
      </c>
      <c r="D308" s="7" t="s">
        <v>64</v>
      </c>
      <c r="E308" s="15"/>
      <c r="F308" s="45"/>
      <c r="G308" s="13">
        <f>G309</f>
        <v>120</v>
      </c>
      <c r="H308" s="13">
        <f>H309</f>
        <v>120</v>
      </c>
      <c r="I308" s="13">
        <f t="shared" ref="I308" si="115">I309</f>
        <v>120</v>
      </c>
    </row>
    <row r="309" spans="1:9" ht="25.5" x14ac:dyDescent="0.2">
      <c r="A309" s="7" t="s">
        <v>543</v>
      </c>
      <c r="B309" s="3" t="s">
        <v>7</v>
      </c>
      <c r="C309" s="7" t="s">
        <v>64</v>
      </c>
      <c r="D309" s="7" t="s">
        <v>64</v>
      </c>
      <c r="E309" s="15" t="s">
        <v>65</v>
      </c>
      <c r="F309" s="45"/>
      <c r="G309" s="13">
        <f>G310+G317</f>
        <v>120</v>
      </c>
      <c r="H309" s="13">
        <f>H310+H317</f>
        <v>120</v>
      </c>
      <c r="I309" s="13">
        <f>I310+I317</f>
        <v>120</v>
      </c>
    </row>
    <row r="310" spans="1:9" ht="25.5" x14ac:dyDescent="0.2">
      <c r="A310" s="7" t="s">
        <v>540</v>
      </c>
      <c r="B310" s="3" t="s">
        <v>7</v>
      </c>
      <c r="C310" s="7" t="s">
        <v>64</v>
      </c>
      <c r="D310" s="7" t="s">
        <v>64</v>
      </c>
      <c r="E310" s="15" t="s">
        <v>66</v>
      </c>
      <c r="F310" s="45"/>
      <c r="G310" s="13">
        <f>G312+G315</f>
        <v>110</v>
      </c>
      <c r="H310" s="13">
        <f>H312+H315</f>
        <v>110</v>
      </c>
      <c r="I310" s="13">
        <f t="shared" ref="I310" si="116">I312+I315</f>
        <v>110</v>
      </c>
    </row>
    <row r="311" spans="1:9" ht="25.5" x14ac:dyDescent="0.2">
      <c r="A311" s="11" t="s">
        <v>548</v>
      </c>
      <c r="B311" s="3" t="s">
        <v>7</v>
      </c>
      <c r="C311" s="7" t="s">
        <v>64</v>
      </c>
      <c r="D311" s="7" t="s">
        <v>64</v>
      </c>
      <c r="E311" s="15" t="s">
        <v>287</v>
      </c>
      <c r="F311" s="46"/>
      <c r="G311" s="13">
        <f>G312</f>
        <v>90</v>
      </c>
      <c r="H311" s="13">
        <f>H312</f>
        <v>90</v>
      </c>
      <c r="I311" s="13">
        <f t="shared" ref="I311:I312" si="117">I312</f>
        <v>90</v>
      </c>
    </row>
    <row r="312" spans="1:9" x14ac:dyDescent="0.2">
      <c r="A312" s="7" t="s">
        <v>541</v>
      </c>
      <c r="B312" s="3" t="s">
        <v>7</v>
      </c>
      <c r="C312" s="7" t="s">
        <v>64</v>
      </c>
      <c r="D312" s="7" t="s">
        <v>64</v>
      </c>
      <c r="E312" s="15" t="s">
        <v>67</v>
      </c>
      <c r="F312" s="46"/>
      <c r="G312" s="13">
        <f>G313</f>
        <v>90</v>
      </c>
      <c r="H312" s="13">
        <f>H313</f>
        <v>90</v>
      </c>
      <c r="I312" s="13">
        <f t="shared" si="117"/>
        <v>90</v>
      </c>
    </row>
    <row r="313" spans="1:9" ht="25.5" x14ac:dyDescent="0.2">
      <c r="A313" s="9" t="s">
        <v>196</v>
      </c>
      <c r="B313" s="10" t="s">
        <v>7</v>
      </c>
      <c r="C313" s="9" t="s">
        <v>64</v>
      </c>
      <c r="D313" s="9" t="s">
        <v>64</v>
      </c>
      <c r="E313" s="12" t="s">
        <v>67</v>
      </c>
      <c r="F313" s="49" t="s">
        <v>194</v>
      </c>
      <c r="G313" s="14">
        <v>90</v>
      </c>
      <c r="H313" s="14">
        <v>90</v>
      </c>
      <c r="I313" s="14">
        <v>90</v>
      </c>
    </row>
    <row r="314" spans="1:9" ht="25.5" x14ac:dyDescent="0.2">
      <c r="A314" s="11" t="s">
        <v>288</v>
      </c>
      <c r="B314" s="3" t="s">
        <v>7</v>
      </c>
      <c r="C314" s="7" t="s">
        <v>64</v>
      </c>
      <c r="D314" s="7" t="s">
        <v>64</v>
      </c>
      <c r="E314" s="15" t="s">
        <v>289</v>
      </c>
      <c r="F314" s="46"/>
      <c r="G314" s="13">
        <f>G315</f>
        <v>20</v>
      </c>
      <c r="H314" s="13">
        <f>H315</f>
        <v>20</v>
      </c>
      <c r="I314" s="13">
        <f t="shared" ref="I314:I315" si="118">I315</f>
        <v>20</v>
      </c>
    </row>
    <row r="315" spans="1:9" ht="25.5" x14ac:dyDescent="0.2">
      <c r="A315" s="7" t="s">
        <v>68</v>
      </c>
      <c r="B315" s="3" t="s">
        <v>7</v>
      </c>
      <c r="C315" s="7" t="s">
        <v>64</v>
      </c>
      <c r="D315" s="7" t="s">
        <v>64</v>
      </c>
      <c r="E315" s="15" t="s">
        <v>290</v>
      </c>
      <c r="F315" s="46"/>
      <c r="G315" s="13">
        <f>G316</f>
        <v>20</v>
      </c>
      <c r="H315" s="13">
        <f>H316</f>
        <v>20</v>
      </c>
      <c r="I315" s="13">
        <f t="shared" si="118"/>
        <v>20</v>
      </c>
    </row>
    <row r="316" spans="1:9" ht="25.5" x14ac:dyDescent="0.2">
      <c r="A316" s="9" t="s">
        <v>196</v>
      </c>
      <c r="B316" s="10" t="s">
        <v>7</v>
      </c>
      <c r="C316" s="9" t="s">
        <v>64</v>
      </c>
      <c r="D316" s="9" t="s">
        <v>64</v>
      </c>
      <c r="E316" s="12" t="s">
        <v>290</v>
      </c>
      <c r="F316" s="49" t="s">
        <v>194</v>
      </c>
      <c r="G316" s="14">
        <v>20</v>
      </c>
      <c r="H316" s="14">
        <v>20</v>
      </c>
      <c r="I316" s="14">
        <v>20</v>
      </c>
    </row>
    <row r="317" spans="1:9" ht="25.5" x14ac:dyDescent="0.2">
      <c r="A317" s="7" t="s">
        <v>542</v>
      </c>
      <c r="B317" s="3" t="s">
        <v>7</v>
      </c>
      <c r="C317" s="7" t="s">
        <v>64</v>
      </c>
      <c r="D317" s="7" t="s">
        <v>64</v>
      </c>
      <c r="E317" s="15" t="s">
        <v>69</v>
      </c>
      <c r="F317" s="45"/>
      <c r="G317" s="13">
        <f t="shared" ref="G317:I319" si="119">G318</f>
        <v>10</v>
      </c>
      <c r="H317" s="13">
        <f t="shared" si="119"/>
        <v>10</v>
      </c>
      <c r="I317" s="13">
        <f t="shared" si="119"/>
        <v>10</v>
      </c>
    </row>
    <row r="318" spans="1:9" ht="38.25" x14ac:dyDescent="0.2">
      <c r="A318" s="11" t="s">
        <v>481</v>
      </c>
      <c r="B318" s="3" t="s">
        <v>7</v>
      </c>
      <c r="C318" s="7" t="s">
        <v>64</v>
      </c>
      <c r="D318" s="7" t="s">
        <v>64</v>
      </c>
      <c r="E318" s="15" t="s">
        <v>291</v>
      </c>
      <c r="F318" s="46"/>
      <c r="G318" s="13">
        <f t="shared" si="119"/>
        <v>10</v>
      </c>
      <c r="H318" s="13">
        <f t="shared" si="119"/>
        <v>10</v>
      </c>
      <c r="I318" s="13">
        <f t="shared" si="119"/>
        <v>10</v>
      </c>
    </row>
    <row r="319" spans="1:9" ht="38.25" x14ac:dyDescent="0.2">
      <c r="A319" s="7" t="s">
        <v>552</v>
      </c>
      <c r="B319" s="3" t="s">
        <v>7</v>
      </c>
      <c r="C319" s="7" t="s">
        <v>64</v>
      </c>
      <c r="D319" s="7" t="s">
        <v>64</v>
      </c>
      <c r="E319" s="15" t="s">
        <v>70</v>
      </c>
      <c r="F319" s="46"/>
      <c r="G319" s="13">
        <f t="shared" si="119"/>
        <v>10</v>
      </c>
      <c r="H319" s="13">
        <f t="shared" si="119"/>
        <v>10</v>
      </c>
      <c r="I319" s="13">
        <f t="shared" si="119"/>
        <v>10</v>
      </c>
    </row>
    <row r="320" spans="1:9" ht="25.5" x14ac:dyDescent="0.2">
      <c r="A320" s="9" t="s">
        <v>196</v>
      </c>
      <c r="B320" s="10" t="s">
        <v>7</v>
      </c>
      <c r="C320" s="9" t="s">
        <v>64</v>
      </c>
      <c r="D320" s="9" t="s">
        <v>64</v>
      </c>
      <c r="E320" s="12" t="s">
        <v>70</v>
      </c>
      <c r="F320" s="49" t="s">
        <v>194</v>
      </c>
      <c r="G320" s="14">
        <v>10</v>
      </c>
      <c r="H320" s="14">
        <v>10</v>
      </c>
      <c r="I320" s="14">
        <v>10</v>
      </c>
    </row>
    <row r="321" spans="1:9" ht="38.25" x14ac:dyDescent="0.2">
      <c r="A321" s="7" t="s">
        <v>457</v>
      </c>
      <c r="B321" s="3" t="s">
        <v>7</v>
      </c>
      <c r="C321" s="7" t="s">
        <v>64</v>
      </c>
      <c r="D321" s="7" t="s">
        <v>32</v>
      </c>
      <c r="E321" s="15" t="s">
        <v>91</v>
      </c>
      <c r="F321" s="45"/>
      <c r="G321" s="13">
        <f t="shared" ref="G321:I323" si="120">G322</f>
        <v>611.9</v>
      </c>
      <c r="H321" s="13">
        <f t="shared" si="120"/>
        <v>611.9</v>
      </c>
      <c r="I321" s="13">
        <f t="shared" si="120"/>
        <v>611.9</v>
      </c>
    </row>
    <row r="322" spans="1:9" ht="25.5" x14ac:dyDescent="0.2">
      <c r="A322" s="16" t="s">
        <v>513</v>
      </c>
      <c r="B322" s="3" t="s">
        <v>7</v>
      </c>
      <c r="C322" s="7" t="s">
        <v>64</v>
      </c>
      <c r="D322" s="7" t="s">
        <v>32</v>
      </c>
      <c r="E322" s="15" t="s">
        <v>458</v>
      </c>
      <c r="F322" s="45"/>
      <c r="G322" s="13">
        <f t="shared" si="120"/>
        <v>611.9</v>
      </c>
      <c r="H322" s="13">
        <f t="shared" si="120"/>
        <v>611.9</v>
      </c>
      <c r="I322" s="13">
        <f t="shared" si="120"/>
        <v>611.9</v>
      </c>
    </row>
    <row r="323" spans="1:9" ht="51" x14ac:dyDescent="0.2">
      <c r="A323" s="7" t="s">
        <v>770</v>
      </c>
      <c r="B323" s="3" t="s">
        <v>7</v>
      </c>
      <c r="C323" s="7" t="s">
        <v>64</v>
      </c>
      <c r="D323" s="7" t="s">
        <v>32</v>
      </c>
      <c r="E323" s="15" t="s">
        <v>555</v>
      </c>
      <c r="F323" s="45"/>
      <c r="G323" s="13">
        <f t="shared" si="120"/>
        <v>611.9</v>
      </c>
      <c r="H323" s="13">
        <f t="shared" si="120"/>
        <v>611.9</v>
      </c>
      <c r="I323" s="13">
        <f t="shared" si="120"/>
        <v>611.9</v>
      </c>
    </row>
    <row r="324" spans="1:9" ht="51" x14ac:dyDescent="0.2">
      <c r="A324" s="9" t="s">
        <v>769</v>
      </c>
      <c r="B324" s="10" t="s">
        <v>7</v>
      </c>
      <c r="C324" s="9" t="s">
        <v>64</v>
      </c>
      <c r="D324" s="9" t="s">
        <v>32</v>
      </c>
      <c r="E324" s="12" t="s">
        <v>556</v>
      </c>
      <c r="F324" s="48"/>
      <c r="G324" s="14">
        <f>G325+G326</f>
        <v>611.9</v>
      </c>
      <c r="H324" s="14">
        <f t="shared" ref="H324:I324" si="121">H325+H326</f>
        <v>611.9</v>
      </c>
      <c r="I324" s="14">
        <f t="shared" si="121"/>
        <v>611.9</v>
      </c>
    </row>
    <row r="325" spans="1:9" ht="51" x14ac:dyDescent="0.2">
      <c r="A325" s="9" t="s">
        <v>193</v>
      </c>
      <c r="B325" s="10" t="s">
        <v>7</v>
      </c>
      <c r="C325" s="9" t="s">
        <v>64</v>
      </c>
      <c r="D325" s="9" t="s">
        <v>32</v>
      </c>
      <c r="E325" s="12" t="s">
        <v>556</v>
      </c>
      <c r="F325" s="48" t="s">
        <v>192</v>
      </c>
      <c r="G325" s="14">
        <v>567</v>
      </c>
      <c r="H325" s="14">
        <v>567</v>
      </c>
      <c r="I325" s="14">
        <v>567</v>
      </c>
    </row>
    <row r="326" spans="1:9" ht="29.25" customHeight="1" x14ac:dyDescent="0.2">
      <c r="A326" s="9" t="s">
        <v>196</v>
      </c>
      <c r="B326" s="10" t="s">
        <v>7</v>
      </c>
      <c r="C326" s="9" t="s">
        <v>64</v>
      </c>
      <c r="D326" s="9" t="s">
        <v>32</v>
      </c>
      <c r="E326" s="12" t="s">
        <v>556</v>
      </c>
      <c r="F326" s="48" t="s">
        <v>194</v>
      </c>
      <c r="G326" s="14">
        <v>44.9</v>
      </c>
      <c r="H326" s="14">
        <v>44.9</v>
      </c>
      <c r="I326" s="14">
        <v>44.9</v>
      </c>
    </row>
    <row r="327" spans="1:9" ht="17.25" customHeight="1" x14ac:dyDescent="0.2">
      <c r="A327" s="7" t="s">
        <v>187</v>
      </c>
      <c r="B327" s="3" t="s">
        <v>7</v>
      </c>
      <c r="C327" s="7" t="s">
        <v>43</v>
      </c>
      <c r="D327" s="7"/>
      <c r="E327" s="15"/>
      <c r="F327" s="45"/>
      <c r="G327" s="13">
        <f>G328</f>
        <v>647.80000000000007</v>
      </c>
      <c r="H327" s="13">
        <f>H328</f>
        <v>0</v>
      </c>
      <c r="I327" s="13">
        <f t="shared" ref="I327" si="122">I328</f>
        <v>0</v>
      </c>
    </row>
    <row r="328" spans="1:9" ht="21" customHeight="1" x14ac:dyDescent="0.2">
      <c r="A328" s="7" t="s">
        <v>188</v>
      </c>
      <c r="B328" s="3" t="s">
        <v>7</v>
      </c>
      <c r="C328" s="7" t="s">
        <v>43</v>
      </c>
      <c r="D328" s="7" t="s">
        <v>8</v>
      </c>
      <c r="E328" s="15"/>
      <c r="F328" s="48"/>
      <c r="G328" s="13">
        <f>G334+G329</f>
        <v>647.80000000000007</v>
      </c>
      <c r="H328" s="13">
        <f>H334+H329</f>
        <v>0</v>
      </c>
      <c r="I328" s="13">
        <f t="shared" ref="I328" si="123">I334+I329</f>
        <v>0</v>
      </c>
    </row>
    <row r="329" spans="1:9" ht="30.75" customHeight="1" x14ac:dyDescent="0.2">
      <c r="A329" s="7" t="s">
        <v>495</v>
      </c>
      <c r="B329" s="3" t="s">
        <v>7</v>
      </c>
      <c r="C329" s="7" t="s">
        <v>43</v>
      </c>
      <c r="D329" s="7" t="s">
        <v>8</v>
      </c>
      <c r="E329" s="15" t="s">
        <v>676</v>
      </c>
      <c r="F329" s="48"/>
      <c r="G329" s="13">
        <f t="shared" ref="G329:I332" si="124">G330</f>
        <v>605.70000000000005</v>
      </c>
      <c r="H329" s="13">
        <f t="shared" si="124"/>
        <v>0</v>
      </c>
      <c r="I329" s="13">
        <f t="shared" si="124"/>
        <v>0</v>
      </c>
    </row>
    <row r="330" spans="1:9" ht="21" customHeight="1" x14ac:dyDescent="0.2">
      <c r="A330" s="11" t="s">
        <v>391</v>
      </c>
      <c r="B330" s="10" t="s">
        <v>7</v>
      </c>
      <c r="C330" s="9" t="s">
        <v>43</v>
      </c>
      <c r="D330" s="9" t="s">
        <v>8</v>
      </c>
      <c r="E330" s="15" t="s">
        <v>393</v>
      </c>
      <c r="F330" s="46"/>
      <c r="G330" s="13">
        <f t="shared" si="124"/>
        <v>605.70000000000005</v>
      </c>
      <c r="H330" s="13">
        <f t="shared" si="124"/>
        <v>0</v>
      </c>
      <c r="I330" s="13">
        <f t="shared" si="124"/>
        <v>0</v>
      </c>
    </row>
    <row r="331" spans="1:9" ht="56.25" customHeight="1" x14ac:dyDescent="0.2">
      <c r="A331" s="11" t="s">
        <v>603</v>
      </c>
      <c r="B331" s="3" t="s">
        <v>7</v>
      </c>
      <c r="C331" s="7" t="s">
        <v>43</v>
      </c>
      <c r="D331" s="7" t="s">
        <v>8</v>
      </c>
      <c r="E331" s="36" t="s">
        <v>392</v>
      </c>
      <c r="F331" s="46"/>
      <c r="G331" s="13">
        <f t="shared" si="124"/>
        <v>605.70000000000005</v>
      </c>
      <c r="H331" s="13">
        <f t="shared" si="124"/>
        <v>0</v>
      </c>
      <c r="I331" s="13">
        <f t="shared" si="124"/>
        <v>0</v>
      </c>
    </row>
    <row r="332" spans="1:9" ht="52.5" customHeight="1" x14ac:dyDescent="0.2">
      <c r="A332" s="21" t="s">
        <v>677</v>
      </c>
      <c r="B332" s="10" t="s">
        <v>7</v>
      </c>
      <c r="C332" s="9" t="s">
        <v>43</v>
      </c>
      <c r="D332" s="9" t="s">
        <v>8</v>
      </c>
      <c r="E332" s="37" t="s">
        <v>559</v>
      </c>
      <c r="F332" s="49"/>
      <c r="G332" s="14">
        <f>G333</f>
        <v>605.70000000000005</v>
      </c>
      <c r="H332" s="14">
        <f t="shared" si="124"/>
        <v>0</v>
      </c>
      <c r="I332" s="14">
        <f t="shared" si="124"/>
        <v>0</v>
      </c>
    </row>
    <row r="333" spans="1:9" ht="27" customHeight="1" x14ac:dyDescent="0.2">
      <c r="A333" s="21" t="s">
        <v>196</v>
      </c>
      <c r="B333" s="10" t="s">
        <v>7</v>
      </c>
      <c r="C333" s="9" t="s">
        <v>43</v>
      </c>
      <c r="D333" s="9" t="s">
        <v>8</v>
      </c>
      <c r="E333" s="37" t="s">
        <v>559</v>
      </c>
      <c r="F333" s="49" t="s">
        <v>200</v>
      </c>
      <c r="G333" s="14">
        <v>605.70000000000005</v>
      </c>
      <c r="H333" s="14">
        <v>0</v>
      </c>
      <c r="I333" s="14">
        <v>0</v>
      </c>
    </row>
    <row r="334" spans="1:9" ht="29.25" customHeight="1" x14ac:dyDescent="0.2">
      <c r="A334" s="7" t="s">
        <v>543</v>
      </c>
      <c r="B334" s="3" t="s">
        <v>7</v>
      </c>
      <c r="C334" s="7" t="s">
        <v>43</v>
      </c>
      <c r="D334" s="7" t="s">
        <v>8</v>
      </c>
      <c r="E334" s="15" t="s">
        <v>65</v>
      </c>
      <c r="F334" s="46"/>
      <c r="G334" s="13">
        <f>G335</f>
        <v>42.1</v>
      </c>
      <c r="H334" s="13">
        <f>H335</f>
        <v>0</v>
      </c>
      <c r="I334" s="13">
        <f t="shared" ref="I334:I336" si="125">I335</f>
        <v>0</v>
      </c>
    </row>
    <row r="335" spans="1:9" ht="32.25" customHeight="1" x14ac:dyDescent="0.2">
      <c r="A335" s="11" t="s">
        <v>633</v>
      </c>
      <c r="B335" s="3" t="s">
        <v>7</v>
      </c>
      <c r="C335" s="7" t="s">
        <v>43</v>
      </c>
      <c r="D335" s="7" t="s">
        <v>8</v>
      </c>
      <c r="E335" s="15" t="s">
        <v>636</v>
      </c>
      <c r="F335" s="46"/>
      <c r="G335" s="13">
        <f>G336</f>
        <v>42.1</v>
      </c>
      <c r="H335" s="13">
        <f>H336</f>
        <v>0</v>
      </c>
      <c r="I335" s="13">
        <f t="shared" si="125"/>
        <v>0</v>
      </c>
    </row>
    <row r="336" spans="1:9" ht="39.75" customHeight="1" x14ac:dyDescent="0.2">
      <c r="A336" s="7" t="s">
        <v>634</v>
      </c>
      <c r="B336" s="3" t="s">
        <v>7</v>
      </c>
      <c r="C336" s="7" t="s">
        <v>43</v>
      </c>
      <c r="D336" s="7" t="s">
        <v>8</v>
      </c>
      <c r="E336" s="15" t="s">
        <v>635</v>
      </c>
      <c r="F336" s="49"/>
      <c r="G336" s="14">
        <f>G337</f>
        <v>42.1</v>
      </c>
      <c r="H336" s="14">
        <f t="shared" ref="H336:I337" si="126">H337</f>
        <v>0</v>
      </c>
      <c r="I336" s="14">
        <f t="shared" si="125"/>
        <v>0</v>
      </c>
    </row>
    <row r="337" spans="1:9" ht="25.5" customHeight="1" x14ac:dyDescent="0.2">
      <c r="A337" s="9" t="s">
        <v>751</v>
      </c>
      <c r="B337" s="10" t="s">
        <v>7</v>
      </c>
      <c r="C337" s="9" t="s">
        <v>43</v>
      </c>
      <c r="D337" s="9" t="s">
        <v>8</v>
      </c>
      <c r="E337" s="12" t="s">
        <v>752</v>
      </c>
      <c r="F337" s="49"/>
      <c r="G337" s="14">
        <f>G338</f>
        <v>42.1</v>
      </c>
      <c r="H337" s="14">
        <f t="shared" si="126"/>
        <v>0</v>
      </c>
      <c r="I337" s="14">
        <f t="shared" si="126"/>
        <v>0</v>
      </c>
    </row>
    <row r="338" spans="1:9" ht="25.5" customHeight="1" x14ac:dyDescent="0.2">
      <c r="A338" s="9" t="s">
        <v>196</v>
      </c>
      <c r="B338" s="10" t="s">
        <v>7</v>
      </c>
      <c r="C338" s="9" t="s">
        <v>43</v>
      </c>
      <c r="D338" s="9" t="s">
        <v>8</v>
      </c>
      <c r="E338" s="12" t="s">
        <v>752</v>
      </c>
      <c r="F338" s="49" t="s">
        <v>194</v>
      </c>
      <c r="G338" s="14">
        <v>42.1</v>
      </c>
      <c r="H338" s="14">
        <v>0</v>
      </c>
      <c r="I338" s="14">
        <v>0</v>
      </c>
    </row>
    <row r="339" spans="1:9" ht="12" customHeight="1" x14ac:dyDescent="0.2">
      <c r="A339" s="7" t="s">
        <v>171</v>
      </c>
      <c r="B339" s="3" t="s">
        <v>7</v>
      </c>
      <c r="C339" s="7" t="s">
        <v>32</v>
      </c>
      <c r="D339" s="7"/>
      <c r="E339" s="15"/>
      <c r="F339" s="45"/>
      <c r="G339" s="13">
        <f>G340</f>
        <v>751.9</v>
      </c>
      <c r="H339" s="13">
        <f t="shared" ref="H339:I339" si="127">H340</f>
        <v>751.9</v>
      </c>
      <c r="I339" s="13">
        <f t="shared" si="127"/>
        <v>751.9</v>
      </c>
    </row>
    <row r="340" spans="1:9" ht="12" customHeight="1" x14ac:dyDescent="0.2">
      <c r="A340" s="7" t="s">
        <v>172</v>
      </c>
      <c r="B340" s="3" t="s">
        <v>7</v>
      </c>
      <c r="C340" s="7" t="s">
        <v>32</v>
      </c>
      <c r="D340" s="7" t="s">
        <v>32</v>
      </c>
      <c r="E340" s="15"/>
      <c r="F340" s="45"/>
      <c r="G340" s="13">
        <f>G341+G346</f>
        <v>751.9</v>
      </c>
      <c r="H340" s="13">
        <f t="shared" ref="H340:I340" si="128">H341+H346</f>
        <v>751.9</v>
      </c>
      <c r="I340" s="13">
        <f t="shared" si="128"/>
        <v>751.9</v>
      </c>
    </row>
    <row r="341" spans="1:9" ht="25.5" x14ac:dyDescent="0.2">
      <c r="A341" s="7" t="s">
        <v>543</v>
      </c>
      <c r="B341" s="3" t="s">
        <v>7</v>
      </c>
      <c r="C341" s="7" t="s">
        <v>32</v>
      </c>
      <c r="D341" s="7" t="s">
        <v>32</v>
      </c>
      <c r="E341" s="15" t="s">
        <v>65</v>
      </c>
      <c r="F341" s="45"/>
      <c r="G341" s="13">
        <f>G342</f>
        <v>140</v>
      </c>
      <c r="H341" s="13">
        <f t="shared" ref="H341:I344" si="129">H342</f>
        <v>140</v>
      </c>
      <c r="I341" s="13">
        <f t="shared" si="129"/>
        <v>140</v>
      </c>
    </row>
    <row r="342" spans="1:9" ht="25.5" x14ac:dyDescent="0.2">
      <c r="A342" s="7" t="s">
        <v>71</v>
      </c>
      <c r="B342" s="3" t="s">
        <v>7</v>
      </c>
      <c r="C342" s="7" t="s">
        <v>32</v>
      </c>
      <c r="D342" s="7" t="s">
        <v>32</v>
      </c>
      <c r="E342" s="15" t="s">
        <v>72</v>
      </c>
      <c r="F342" s="45"/>
      <c r="G342" s="13">
        <f>G343</f>
        <v>140</v>
      </c>
      <c r="H342" s="13">
        <f t="shared" si="129"/>
        <v>140</v>
      </c>
      <c r="I342" s="13">
        <f t="shared" si="129"/>
        <v>140</v>
      </c>
    </row>
    <row r="343" spans="1:9" ht="38.25" x14ac:dyDescent="0.2">
      <c r="A343" s="11" t="s">
        <v>292</v>
      </c>
      <c r="B343" s="3" t="s">
        <v>7</v>
      </c>
      <c r="C343" s="7" t="s">
        <v>32</v>
      </c>
      <c r="D343" s="7" t="s">
        <v>32</v>
      </c>
      <c r="E343" s="15" t="s">
        <v>293</v>
      </c>
      <c r="F343" s="46"/>
      <c r="G343" s="13">
        <f>G344</f>
        <v>140</v>
      </c>
      <c r="H343" s="13">
        <f t="shared" si="129"/>
        <v>140</v>
      </c>
      <c r="I343" s="13">
        <f t="shared" si="129"/>
        <v>140</v>
      </c>
    </row>
    <row r="344" spans="1:9" ht="25.5" x14ac:dyDescent="0.2">
      <c r="A344" s="7" t="s">
        <v>73</v>
      </c>
      <c r="B344" s="3" t="s">
        <v>7</v>
      </c>
      <c r="C344" s="7" t="s">
        <v>32</v>
      </c>
      <c r="D344" s="7" t="s">
        <v>32</v>
      </c>
      <c r="E344" s="15" t="s">
        <v>74</v>
      </c>
      <c r="F344" s="46"/>
      <c r="G344" s="13">
        <f>G345</f>
        <v>140</v>
      </c>
      <c r="H344" s="13">
        <f t="shared" si="129"/>
        <v>140</v>
      </c>
      <c r="I344" s="13">
        <f t="shared" si="129"/>
        <v>140</v>
      </c>
    </row>
    <row r="345" spans="1:9" x14ac:dyDescent="0.2">
      <c r="A345" s="9" t="s">
        <v>201</v>
      </c>
      <c r="B345" s="10" t="s">
        <v>7</v>
      </c>
      <c r="C345" s="9" t="s">
        <v>32</v>
      </c>
      <c r="D345" s="9" t="s">
        <v>32</v>
      </c>
      <c r="E345" s="12" t="s">
        <v>74</v>
      </c>
      <c r="F345" s="49" t="s">
        <v>199</v>
      </c>
      <c r="G345" s="14">
        <v>140</v>
      </c>
      <c r="H345" s="14">
        <v>140</v>
      </c>
      <c r="I345" s="14">
        <v>140</v>
      </c>
    </row>
    <row r="346" spans="1:9" ht="38.25" x14ac:dyDescent="0.2">
      <c r="A346" s="7" t="s">
        <v>457</v>
      </c>
      <c r="B346" s="3" t="s">
        <v>7</v>
      </c>
      <c r="C346" s="7" t="s">
        <v>32</v>
      </c>
      <c r="D346" s="7" t="s">
        <v>32</v>
      </c>
      <c r="E346" s="15" t="s">
        <v>91</v>
      </c>
      <c r="F346" s="45"/>
      <c r="G346" s="13">
        <f>G347</f>
        <v>611.9</v>
      </c>
      <c r="H346" s="13">
        <f>H347</f>
        <v>611.9</v>
      </c>
      <c r="I346" s="13">
        <f t="shared" ref="I346:I347" si="130">I347</f>
        <v>611.9</v>
      </c>
    </row>
    <row r="347" spans="1:9" ht="25.5" x14ac:dyDescent="0.2">
      <c r="A347" s="16" t="s">
        <v>513</v>
      </c>
      <c r="B347" s="3" t="s">
        <v>7</v>
      </c>
      <c r="C347" s="7" t="s">
        <v>32</v>
      </c>
      <c r="D347" s="7" t="s">
        <v>32</v>
      </c>
      <c r="E347" s="15" t="s">
        <v>458</v>
      </c>
      <c r="F347" s="45"/>
      <c r="G347" s="13">
        <f>G348</f>
        <v>611.9</v>
      </c>
      <c r="H347" s="13">
        <f>H348</f>
        <v>611.9</v>
      </c>
      <c r="I347" s="13">
        <f t="shared" si="130"/>
        <v>611.9</v>
      </c>
    </row>
    <row r="348" spans="1:9" ht="76.5" x14ac:dyDescent="0.2">
      <c r="A348" s="20" t="s">
        <v>579</v>
      </c>
      <c r="B348" s="3" t="s">
        <v>7</v>
      </c>
      <c r="C348" s="7" t="s">
        <v>32</v>
      </c>
      <c r="D348" s="7" t="s">
        <v>32</v>
      </c>
      <c r="E348" s="15" t="s">
        <v>557</v>
      </c>
      <c r="F348" s="45"/>
      <c r="G348" s="13">
        <f>G350+G351</f>
        <v>611.9</v>
      </c>
      <c r="H348" s="13">
        <f>H350+H351</f>
        <v>611.9</v>
      </c>
      <c r="I348" s="13">
        <f t="shared" ref="I348" si="131">I350+I351</f>
        <v>611.9</v>
      </c>
    </row>
    <row r="349" spans="1:9" ht="76.5" customHeight="1" x14ac:dyDescent="0.2">
      <c r="A349" s="22" t="s">
        <v>580</v>
      </c>
      <c r="B349" s="10" t="s">
        <v>7</v>
      </c>
      <c r="C349" s="9" t="s">
        <v>32</v>
      </c>
      <c r="D349" s="9" t="s">
        <v>32</v>
      </c>
      <c r="E349" s="12" t="s">
        <v>558</v>
      </c>
      <c r="F349" s="48"/>
      <c r="G349" s="14">
        <f>G350+G351</f>
        <v>611.9</v>
      </c>
      <c r="H349" s="14">
        <f t="shared" ref="H349:I349" si="132">H350+H351</f>
        <v>611.9</v>
      </c>
      <c r="I349" s="14">
        <f t="shared" si="132"/>
        <v>611.9</v>
      </c>
    </row>
    <row r="350" spans="1:9" x14ac:dyDescent="0.2">
      <c r="A350" s="9" t="s">
        <v>14</v>
      </c>
      <c r="B350" s="10" t="s">
        <v>7</v>
      </c>
      <c r="C350" s="9" t="s">
        <v>32</v>
      </c>
      <c r="D350" s="9" t="s">
        <v>32</v>
      </c>
      <c r="E350" s="12" t="s">
        <v>558</v>
      </c>
      <c r="F350" s="48" t="s">
        <v>192</v>
      </c>
      <c r="G350" s="14">
        <v>567</v>
      </c>
      <c r="H350" s="14">
        <v>567</v>
      </c>
      <c r="I350" s="14">
        <v>567</v>
      </c>
    </row>
    <row r="351" spans="1:9" ht="25.5" x14ac:dyDescent="0.2">
      <c r="A351" s="9" t="s">
        <v>196</v>
      </c>
      <c r="B351" s="10" t="s">
        <v>7</v>
      </c>
      <c r="C351" s="9" t="s">
        <v>32</v>
      </c>
      <c r="D351" s="9" t="s">
        <v>32</v>
      </c>
      <c r="E351" s="12" t="s">
        <v>558</v>
      </c>
      <c r="F351" s="48" t="s">
        <v>194</v>
      </c>
      <c r="G351" s="14">
        <v>44.9</v>
      </c>
      <c r="H351" s="14">
        <v>44.9</v>
      </c>
      <c r="I351" s="14">
        <v>44.9</v>
      </c>
    </row>
    <row r="352" spans="1:9" x14ac:dyDescent="0.2">
      <c r="A352" s="7" t="s">
        <v>173</v>
      </c>
      <c r="B352" s="3" t="s">
        <v>7</v>
      </c>
      <c r="C352" s="7" t="s">
        <v>75</v>
      </c>
      <c r="D352" s="7"/>
      <c r="E352" s="15"/>
      <c r="F352" s="45"/>
      <c r="G352" s="13">
        <f>G353+G358</f>
        <v>5608</v>
      </c>
      <c r="H352" s="13">
        <f>H353+H358</f>
        <v>5623.4000000000005</v>
      </c>
      <c r="I352" s="13">
        <f t="shared" ref="I352" si="133">I353+I358</f>
        <v>5311.1</v>
      </c>
    </row>
    <row r="353" spans="1:9" x14ac:dyDescent="0.2">
      <c r="A353" s="7" t="s">
        <v>174</v>
      </c>
      <c r="B353" s="3" t="s">
        <v>7</v>
      </c>
      <c r="C353" s="7" t="s">
        <v>75</v>
      </c>
      <c r="D353" s="7" t="s">
        <v>8</v>
      </c>
      <c r="E353" s="15" t="s">
        <v>11</v>
      </c>
      <c r="F353" s="45"/>
      <c r="G353" s="13">
        <f>G354</f>
        <v>4816.1000000000004</v>
      </c>
      <c r="H353" s="13">
        <f>H354</f>
        <v>4816.1000000000004</v>
      </c>
      <c r="I353" s="13">
        <f t="shared" ref="I353:I354" si="134">I354</f>
        <v>4816.1000000000004</v>
      </c>
    </row>
    <row r="354" spans="1:9" x14ac:dyDescent="0.2">
      <c r="A354" s="7" t="s">
        <v>10</v>
      </c>
      <c r="B354" s="3" t="s">
        <v>7</v>
      </c>
      <c r="C354" s="7" t="s">
        <v>75</v>
      </c>
      <c r="D354" s="7" t="s">
        <v>8</v>
      </c>
      <c r="E354" s="15" t="s">
        <v>12</v>
      </c>
      <c r="F354" s="45"/>
      <c r="G354" s="13">
        <f>G355</f>
        <v>4816.1000000000004</v>
      </c>
      <c r="H354" s="13">
        <f>H355</f>
        <v>4816.1000000000004</v>
      </c>
      <c r="I354" s="13">
        <f t="shared" si="134"/>
        <v>4816.1000000000004</v>
      </c>
    </row>
    <row r="355" spans="1:9" x14ac:dyDescent="0.2">
      <c r="A355" s="7" t="s">
        <v>76</v>
      </c>
      <c r="B355" s="3" t="s">
        <v>7</v>
      </c>
      <c r="C355" s="7" t="s">
        <v>75</v>
      </c>
      <c r="D355" s="7" t="s">
        <v>8</v>
      </c>
      <c r="E355" s="15" t="s">
        <v>77</v>
      </c>
      <c r="F355" s="45"/>
      <c r="G355" s="13">
        <f>G356+G357</f>
        <v>4816.1000000000004</v>
      </c>
      <c r="H355" s="13">
        <f>H356+H357</f>
        <v>4816.1000000000004</v>
      </c>
      <c r="I355" s="13">
        <f t="shared" ref="I355" si="135">I356+I357</f>
        <v>4816.1000000000004</v>
      </c>
    </row>
    <row r="356" spans="1:9" ht="25.5" x14ac:dyDescent="0.2">
      <c r="A356" s="9" t="s">
        <v>196</v>
      </c>
      <c r="B356" s="10" t="s">
        <v>7</v>
      </c>
      <c r="C356" s="9" t="s">
        <v>75</v>
      </c>
      <c r="D356" s="9" t="s">
        <v>8</v>
      </c>
      <c r="E356" s="12" t="s">
        <v>77</v>
      </c>
      <c r="F356" s="48" t="s">
        <v>194</v>
      </c>
      <c r="G356" s="14">
        <v>24</v>
      </c>
      <c r="H356" s="14">
        <v>24</v>
      </c>
      <c r="I356" s="14">
        <v>24</v>
      </c>
    </row>
    <row r="357" spans="1:9" x14ac:dyDescent="0.2">
      <c r="A357" s="9" t="s">
        <v>201</v>
      </c>
      <c r="B357" s="10" t="s">
        <v>7</v>
      </c>
      <c r="C357" s="9" t="s">
        <v>75</v>
      </c>
      <c r="D357" s="9" t="s">
        <v>8</v>
      </c>
      <c r="E357" s="12" t="s">
        <v>77</v>
      </c>
      <c r="F357" s="48" t="s">
        <v>199</v>
      </c>
      <c r="G357" s="14">
        <v>4792.1000000000004</v>
      </c>
      <c r="H357" s="14">
        <v>4792.1000000000004</v>
      </c>
      <c r="I357" s="14">
        <v>4792.1000000000004</v>
      </c>
    </row>
    <row r="358" spans="1:9" x14ac:dyDescent="0.2">
      <c r="A358" s="7" t="s">
        <v>175</v>
      </c>
      <c r="B358" s="3" t="s">
        <v>7</v>
      </c>
      <c r="C358" s="7" t="s">
        <v>75</v>
      </c>
      <c r="D358" s="7" t="s">
        <v>31</v>
      </c>
      <c r="E358" s="15"/>
      <c r="F358" s="45"/>
      <c r="G358" s="13">
        <f>G359+G368+G380+G363</f>
        <v>791.9</v>
      </c>
      <c r="H358" s="13">
        <f>H359+H368+H380+H363</f>
        <v>807.3</v>
      </c>
      <c r="I358" s="13">
        <f t="shared" ref="I358" si="136">I359+I368+I380+I363</f>
        <v>495</v>
      </c>
    </row>
    <row r="359" spans="1:9" ht="25.5" x14ac:dyDescent="0.2">
      <c r="A359" s="7" t="s">
        <v>482</v>
      </c>
      <c r="B359" s="3" t="s">
        <v>7</v>
      </c>
      <c r="C359" s="7" t="s">
        <v>75</v>
      </c>
      <c r="D359" s="7" t="s">
        <v>31</v>
      </c>
      <c r="E359" s="15" t="s">
        <v>78</v>
      </c>
      <c r="F359" s="45"/>
      <c r="G359" s="13">
        <f>G361</f>
        <v>386.9</v>
      </c>
      <c r="H359" s="13">
        <f>H361</f>
        <v>402.3</v>
      </c>
      <c r="I359" s="13">
        <f>I361</f>
        <v>90</v>
      </c>
    </row>
    <row r="360" spans="1:9" ht="37.5" customHeight="1" x14ac:dyDescent="0.2">
      <c r="A360" s="7" t="s">
        <v>655</v>
      </c>
      <c r="B360" s="3" t="s">
        <v>7</v>
      </c>
      <c r="C360" s="7" t="s">
        <v>75</v>
      </c>
      <c r="D360" s="7" t="s">
        <v>31</v>
      </c>
      <c r="E360" s="15" t="s">
        <v>264</v>
      </c>
      <c r="F360" s="45"/>
      <c r="G360" s="13">
        <f>G361</f>
        <v>386.9</v>
      </c>
      <c r="H360" s="13">
        <f>H361</f>
        <v>402.3</v>
      </c>
      <c r="I360" s="13">
        <f t="shared" ref="I360:I361" si="137">I361</f>
        <v>90</v>
      </c>
    </row>
    <row r="361" spans="1:9" ht="28.5" customHeight="1" x14ac:dyDescent="0.2">
      <c r="A361" s="7" t="s">
        <v>654</v>
      </c>
      <c r="B361" s="3" t="s">
        <v>7</v>
      </c>
      <c r="C361" s="7" t="s">
        <v>75</v>
      </c>
      <c r="D361" s="7" t="s">
        <v>31</v>
      </c>
      <c r="E361" s="15" t="s">
        <v>79</v>
      </c>
      <c r="F361" s="45"/>
      <c r="G361" s="13">
        <f>G362</f>
        <v>386.9</v>
      </c>
      <c r="H361" s="13">
        <f>H362</f>
        <v>402.3</v>
      </c>
      <c r="I361" s="13">
        <f t="shared" si="137"/>
        <v>90</v>
      </c>
    </row>
    <row r="362" spans="1:9" x14ac:dyDescent="0.2">
      <c r="A362" s="9" t="s">
        <v>201</v>
      </c>
      <c r="B362" s="10" t="s">
        <v>7</v>
      </c>
      <c r="C362" s="9" t="s">
        <v>75</v>
      </c>
      <c r="D362" s="9" t="s">
        <v>31</v>
      </c>
      <c r="E362" s="12" t="s">
        <v>79</v>
      </c>
      <c r="F362" s="48" t="s">
        <v>199</v>
      </c>
      <c r="G362" s="14">
        <v>386.9</v>
      </c>
      <c r="H362" s="14">
        <v>402.3</v>
      </c>
      <c r="I362" s="14">
        <v>90</v>
      </c>
    </row>
    <row r="363" spans="1:9" ht="25.5" x14ac:dyDescent="0.2">
      <c r="A363" s="7" t="s">
        <v>470</v>
      </c>
      <c r="B363" s="3" t="s">
        <v>7</v>
      </c>
      <c r="C363" s="7" t="s">
        <v>75</v>
      </c>
      <c r="D363" s="7" t="s">
        <v>31</v>
      </c>
      <c r="E363" s="15" t="s">
        <v>25</v>
      </c>
      <c r="F363" s="45"/>
      <c r="G363" s="13">
        <f t="shared" ref="G363:I366" si="138">G364</f>
        <v>5</v>
      </c>
      <c r="H363" s="13">
        <f t="shared" si="138"/>
        <v>5</v>
      </c>
      <c r="I363" s="13">
        <f t="shared" si="138"/>
        <v>5</v>
      </c>
    </row>
    <row r="364" spans="1:9" ht="25.5" x14ac:dyDescent="0.2">
      <c r="A364" s="7" t="s">
        <v>471</v>
      </c>
      <c r="B364" s="3" t="s">
        <v>7</v>
      </c>
      <c r="C364" s="7" t="s">
        <v>75</v>
      </c>
      <c r="D364" s="7" t="s">
        <v>31</v>
      </c>
      <c r="E364" s="15" t="s">
        <v>26</v>
      </c>
      <c r="F364" s="45"/>
      <c r="G364" s="13">
        <f t="shared" si="138"/>
        <v>5</v>
      </c>
      <c r="H364" s="13">
        <f t="shared" si="138"/>
        <v>5</v>
      </c>
      <c r="I364" s="13">
        <f t="shared" si="138"/>
        <v>5</v>
      </c>
    </row>
    <row r="365" spans="1:9" ht="25.5" x14ac:dyDescent="0.2">
      <c r="A365" s="11" t="s">
        <v>417</v>
      </c>
      <c r="B365" s="3" t="s">
        <v>7</v>
      </c>
      <c r="C365" s="7" t="s">
        <v>75</v>
      </c>
      <c r="D365" s="7" t="s">
        <v>31</v>
      </c>
      <c r="E365" s="15" t="s">
        <v>419</v>
      </c>
      <c r="F365" s="46"/>
      <c r="G365" s="13">
        <f t="shared" si="138"/>
        <v>5</v>
      </c>
      <c r="H365" s="13">
        <f t="shared" si="138"/>
        <v>5</v>
      </c>
      <c r="I365" s="13">
        <f t="shared" si="138"/>
        <v>5</v>
      </c>
    </row>
    <row r="366" spans="1:9" ht="25.5" x14ac:dyDescent="0.2">
      <c r="A366" s="7" t="s">
        <v>418</v>
      </c>
      <c r="B366" s="3" t="s">
        <v>7</v>
      </c>
      <c r="C366" s="7" t="s">
        <v>75</v>
      </c>
      <c r="D366" s="7" t="s">
        <v>31</v>
      </c>
      <c r="E366" s="15" t="s">
        <v>420</v>
      </c>
      <c r="F366" s="46"/>
      <c r="G366" s="13">
        <f t="shared" si="138"/>
        <v>5</v>
      </c>
      <c r="H366" s="13">
        <f t="shared" si="138"/>
        <v>5</v>
      </c>
      <c r="I366" s="13">
        <f t="shared" si="138"/>
        <v>5</v>
      </c>
    </row>
    <row r="367" spans="1:9" ht="25.5" x14ac:dyDescent="0.2">
      <c r="A367" s="9" t="s">
        <v>196</v>
      </c>
      <c r="B367" s="10" t="s">
        <v>7</v>
      </c>
      <c r="C367" s="9" t="s">
        <v>75</v>
      </c>
      <c r="D367" s="9" t="s">
        <v>31</v>
      </c>
      <c r="E367" s="12" t="s">
        <v>420</v>
      </c>
      <c r="F367" s="49" t="s">
        <v>199</v>
      </c>
      <c r="G367" s="14">
        <v>5</v>
      </c>
      <c r="H367" s="14">
        <v>5</v>
      </c>
      <c r="I367" s="14">
        <v>5</v>
      </c>
    </row>
    <row r="368" spans="1:9" ht="25.5" x14ac:dyDescent="0.2">
      <c r="A368" s="7" t="s">
        <v>543</v>
      </c>
      <c r="B368" s="3" t="s">
        <v>7</v>
      </c>
      <c r="C368" s="7" t="s">
        <v>75</v>
      </c>
      <c r="D368" s="7" t="s">
        <v>31</v>
      </c>
      <c r="E368" s="15" t="s">
        <v>65</v>
      </c>
      <c r="F368" s="45"/>
      <c r="G368" s="13">
        <f>G369+G373</f>
        <v>310</v>
      </c>
      <c r="H368" s="13">
        <f>H369+H373</f>
        <v>310</v>
      </c>
      <c r="I368" s="13">
        <f t="shared" ref="I368" si="139">I369+I373</f>
        <v>310</v>
      </c>
    </row>
    <row r="369" spans="1:9" ht="25.5" x14ac:dyDescent="0.2">
      <c r="A369" s="7" t="s">
        <v>80</v>
      </c>
      <c r="B369" s="3" t="s">
        <v>7</v>
      </c>
      <c r="C369" s="7" t="s">
        <v>75</v>
      </c>
      <c r="D369" s="7" t="s">
        <v>31</v>
      </c>
      <c r="E369" s="15" t="s">
        <v>81</v>
      </c>
      <c r="F369" s="45"/>
      <c r="G369" s="13">
        <f>G371</f>
        <v>300</v>
      </c>
      <c r="H369" s="13">
        <f>H371</f>
        <v>300</v>
      </c>
      <c r="I369" s="13">
        <f>I371</f>
        <v>300</v>
      </c>
    </row>
    <row r="370" spans="1:9" ht="25.5" x14ac:dyDescent="0.2">
      <c r="A370" s="11" t="s">
        <v>294</v>
      </c>
      <c r="B370" s="3" t="s">
        <v>7</v>
      </c>
      <c r="C370" s="7" t="s">
        <v>75</v>
      </c>
      <c r="D370" s="7" t="s">
        <v>31</v>
      </c>
      <c r="E370" s="15" t="s">
        <v>295</v>
      </c>
      <c r="F370" s="46"/>
      <c r="G370" s="13">
        <f>G371</f>
        <v>300</v>
      </c>
      <c r="H370" s="13">
        <f>H371</f>
        <v>300</v>
      </c>
      <c r="I370" s="13">
        <f t="shared" ref="I370:I371" si="140">I371</f>
        <v>300</v>
      </c>
    </row>
    <row r="371" spans="1:9" x14ac:dyDescent="0.2">
      <c r="A371" s="7" t="s">
        <v>82</v>
      </c>
      <c r="B371" s="3" t="s">
        <v>7</v>
      </c>
      <c r="C371" s="7" t="s">
        <v>75</v>
      </c>
      <c r="D371" s="7" t="s">
        <v>31</v>
      </c>
      <c r="E371" s="15" t="s">
        <v>83</v>
      </c>
      <c r="F371" s="46"/>
      <c r="G371" s="13">
        <f>G372</f>
        <v>300</v>
      </c>
      <c r="H371" s="13">
        <f>H372</f>
        <v>300</v>
      </c>
      <c r="I371" s="13">
        <f t="shared" si="140"/>
        <v>300</v>
      </c>
    </row>
    <row r="372" spans="1:9" ht="25.5" x14ac:dyDescent="0.2">
      <c r="A372" s="9" t="s">
        <v>202</v>
      </c>
      <c r="B372" s="10" t="s">
        <v>7</v>
      </c>
      <c r="C372" s="9" t="s">
        <v>75</v>
      </c>
      <c r="D372" s="9" t="s">
        <v>31</v>
      </c>
      <c r="E372" s="12" t="s">
        <v>83</v>
      </c>
      <c r="F372" s="49" t="s">
        <v>200</v>
      </c>
      <c r="G372" s="14">
        <v>300</v>
      </c>
      <c r="H372" s="14">
        <v>300</v>
      </c>
      <c r="I372" s="14">
        <v>300</v>
      </c>
    </row>
    <row r="373" spans="1:9" ht="25.5" x14ac:dyDescent="0.2">
      <c r="A373" s="7" t="s">
        <v>542</v>
      </c>
      <c r="B373" s="3" t="s">
        <v>7</v>
      </c>
      <c r="C373" s="7" t="s">
        <v>75</v>
      </c>
      <c r="D373" s="7" t="s">
        <v>31</v>
      </c>
      <c r="E373" s="15" t="s">
        <v>69</v>
      </c>
      <c r="F373" s="45"/>
      <c r="G373" s="13">
        <f>G375+G378</f>
        <v>10</v>
      </c>
      <c r="H373" s="13">
        <f>H375+H378</f>
        <v>10</v>
      </c>
      <c r="I373" s="13">
        <f t="shared" ref="I373" si="141">I375+I378</f>
        <v>10</v>
      </c>
    </row>
    <row r="374" spans="1:9" ht="38.25" x14ac:dyDescent="0.2">
      <c r="A374" s="11" t="s">
        <v>483</v>
      </c>
      <c r="B374" s="3" t="s">
        <v>7</v>
      </c>
      <c r="C374" s="7" t="s">
        <v>75</v>
      </c>
      <c r="D374" s="7" t="s">
        <v>31</v>
      </c>
      <c r="E374" s="15" t="s">
        <v>296</v>
      </c>
      <c r="F374" s="46"/>
      <c r="G374" s="13">
        <f>G375</f>
        <v>5</v>
      </c>
      <c r="H374" s="13">
        <f>H375</f>
        <v>5</v>
      </c>
      <c r="I374" s="13">
        <f t="shared" ref="I374:I375" si="142">I375</f>
        <v>5</v>
      </c>
    </row>
    <row r="375" spans="1:9" ht="38.25" x14ac:dyDescent="0.2">
      <c r="A375" s="7" t="s">
        <v>484</v>
      </c>
      <c r="B375" s="3" t="s">
        <v>7</v>
      </c>
      <c r="C375" s="7" t="s">
        <v>75</v>
      </c>
      <c r="D375" s="7" t="s">
        <v>31</v>
      </c>
      <c r="E375" s="15" t="s">
        <v>297</v>
      </c>
      <c r="F375" s="46"/>
      <c r="G375" s="13">
        <f>G376</f>
        <v>5</v>
      </c>
      <c r="H375" s="13">
        <f>H376</f>
        <v>5</v>
      </c>
      <c r="I375" s="13">
        <f t="shared" si="142"/>
        <v>5</v>
      </c>
    </row>
    <row r="376" spans="1:9" ht="25.5" x14ac:dyDescent="0.2">
      <c r="A376" s="9" t="s">
        <v>196</v>
      </c>
      <c r="B376" s="10" t="s">
        <v>7</v>
      </c>
      <c r="C376" s="9" t="s">
        <v>75</v>
      </c>
      <c r="D376" s="9" t="s">
        <v>31</v>
      </c>
      <c r="E376" s="12" t="s">
        <v>297</v>
      </c>
      <c r="F376" s="49" t="s">
        <v>194</v>
      </c>
      <c r="G376" s="14">
        <v>5</v>
      </c>
      <c r="H376" s="14">
        <v>5</v>
      </c>
      <c r="I376" s="14">
        <v>5</v>
      </c>
    </row>
    <row r="377" spans="1:9" ht="38.25" x14ac:dyDescent="0.2">
      <c r="A377" s="11" t="s">
        <v>485</v>
      </c>
      <c r="B377" s="3" t="s">
        <v>7</v>
      </c>
      <c r="C377" s="7" t="s">
        <v>75</v>
      </c>
      <c r="D377" s="7" t="s">
        <v>31</v>
      </c>
      <c r="E377" s="15" t="s">
        <v>298</v>
      </c>
      <c r="F377" s="46"/>
      <c r="G377" s="13">
        <f>G378</f>
        <v>5</v>
      </c>
      <c r="H377" s="13">
        <f>H378</f>
        <v>5</v>
      </c>
      <c r="I377" s="13">
        <f t="shared" ref="I377:I378" si="143">I378</f>
        <v>5</v>
      </c>
    </row>
    <row r="378" spans="1:9" ht="38.25" x14ac:dyDescent="0.2">
      <c r="A378" s="7" t="s">
        <v>486</v>
      </c>
      <c r="B378" s="3" t="s">
        <v>7</v>
      </c>
      <c r="C378" s="7" t="s">
        <v>75</v>
      </c>
      <c r="D378" s="7" t="s">
        <v>31</v>
      </c>
      <c r="E378" s="15" t="s">
        <v>299</v>
      </c>
      <c r="F378" s="46"/>
      <c r="G378" s="13">
        <f>G379</f>
        <v>5</v>
      </c>
      <c r="H378" s="13">
        <f>H379</f>
        <v>5</v>
      </c>
      <c r="I378" s="13">
        <f t="shared" si="143"/>
        <v>5</v>
      </c>
    </row>
    <row r="379" spans="1:9" ht="25.5" x14ac:dyDescent="0.2">
      <c r="A379" s="9" t="s">
        <v>196</v>
      </c>
      <c r="B379" s="10" t="s">
        <v>7</v>
      </c>
      <c r="C379" s="9" t="s">
        <v>75</v>
      </c>
      <c r="D379" s="9" t="s">
        <v>31</v>
      </c>
      <c r="E379" s="12" t="s">
        <v>299</v>
      </c>
      <c r="F379" s="49" t="s">
        <v>194</v>
      </c>
      <c r="G379" s="14">
        <v>5</v>
      </c>
      <c r="H379" s="14">
        <v>5</v>
      </c>
      <c r="I379" s="14">
        <v>5</v>
      </c>
    </row>
    <row r="380" spans="1:9" x14ac:dyDescent="0.2">
      <c r="A380" s="7" t="s">
        <v>10</v>
      </c>
      <c r="B380" s="3" t="s">
        <v>7</v>
      </c>
      <c r="C380" s="7" t="s">
        <v>75</v>
      </c>
      <c r="D380" s="7" t="s">
        <v>31</v>
      </c>
      <c r="E380" s="15" t="s">
        <v>12</v>
      </c>
      <c r="F380" s="45"/>
      <c r="G380" s="13">
        <f>G381+G383</f>
        <v>90</v>
      </c>
      <c r="H380" s="13">
        <f t="shared" ref="H380:I380" si="144">H381+H383</f>
        <v>90</v>
      </c>
      <c r="I380" s="13">
        <f t="shared" si="144"/>
        <v>90</v>
      </c>
    </row>
    <row r="381" spans="1:9" x14ac:dyDescent="0.2">
      <c r="A381" s="7" t="s">
        <v>84</v>
      </c>
      <c r="B381" s="3" t="s">
        <v>7</v>
      </c>
      <c r="C381" s="7" t="s">
        <v>75</v>
      </c>
      <c r="D381" s="7" t="s">
        <v>31</v>
      </c>
      <c r="E381" s="15" t="s">
        <v>85</v>
      </c>
      <c r="F381" s="45"/>
      <c r="G381" s="13">
        <f>G382</f>
        <v>90</v>
      </c>
      <c r="H381" s="13">
        <f t="shared" ref="H381:I381" si="145">H382</f>
        <v>90</v>
      </c>
      <c r="I381" s="13">
        <f t="shared" si="145"/>
        <v>90</v>
      </c>
    </row>
    <row r="382" spans="1:9" outlineLevel="7" x14ac:dyDescent="0.2">
      <c r="A382" s="9" t="s">
        <v>201</v>
      </c>
      <c r="B382" s="10" t="s">
        <v>7</v>
      </c>
      <c r="C382" s="9" t="s">
        <v>75</v>
      </c>
      <c r="D382" s="9" t="s">
        <v>31</v>
      </c>
      <c r="E382" s="12" t="s">
        <v>85</v>
      </c>
      <c r="F382" s="48" t="s">
        <v>199</v>
      </c>
      <c r="G382" s="14">
        <v>90</v>
      </c>
      <c r="H382" s="14">
        <v>90</v>
      </c>
      <c r="I382" s="14">
        <v>90</v>
      </c>
    </row>
    <row r="383" spans="1:9" outlineLevel="7" x14ac:dyDescent="0.2">
      <c r="A383" s="7" t="s">
        <v>22</v>
      </c>
      <c r="B383" s="3" t="s">
        <v>7</v>
      </c>
      <c r="C383" s="7" t="s">
        <v>75</v>
      </c>
      <c r="D383" s="7" t="s">
        <v>31</v>
      </c>
      <c r="E383" s="15" t="s">
        <v>23</v>
      </c>
      <c r="F383" s="45"/>
      <c r="G383" s="13">
        <f>G384</f>
        <v>0</v>
      </c>
      <c r="H383" s="13">
        <f t="shared" ref="H383:I383" si="146">H384</f>
        <v>0</v>
      </c>
      <c r="I383" s="13">
        <f t="shared" si="146"/>
        <v>0</v>
      </c>
    </row>
    <row r="384" spans="1:9" outlineLevel="7" x14ac:dyDescent="0.2">
      <c r="A384" s="9" t="s">
        <v>201</v>
      </c>
      <c r="B384" s="10" t="s">
        <v>7</v>
      </c>
      <c r="C384" s="9" t="s">
        <v>75</v>
      </c>
      <c r="D384" s="9" t="s">
        <v>31</v>
      </c>
      <c r="E384" s="12" t="s">
        <v>23</v>
      </c>
      <c r="F384" s="48" t="s">
        <v>199</v>
      </c>
      <c r="G384" s="14">
        <v>0</v>
      </c>
      <c r="H384" s="14">
        <v>0</v>
      </c>
      <c r="I384" s="14">
        <v>0</v>
      </c>
    </row>
    <row r="385" spans="1:9" ht="18.75" customHeight="1" outlineLevel="1" x14ac:dyDescent="0.2">
      <c r="A385" s="7" t="s">
        <v>176</v>
      </c>
      <c r="B385" s="3" t="s">
        <v>7</v>
      </c>
      <c r="C385" s="7" t="s">
        <v>21</v>
      </c>
      <c r="D385" s="7"/>
      <c r="E385" s="15"/>
      <c r="F385" s="45"/>
      <c r="G385" s="13">
        <f>G386+G392</f>
        <v>998.4</v>
      </c>
      <c r="H385" s="13">
        <f>H386+H392</f>
        <v>770</v>
      </c>
      <c r="I385" s="13">
        <f t="shared" ref="I385:I388" si="147">I386</f>
        <v>770</v>
      </c>
    </row>
    <row r="386" spans="1:9" ht="18.75" customHeight="1" outlineLevel="2" x14ac:dyDescent="0.2">
      <c r="A386" s="7" t="s">
        <v>185</v>
      </c>
      <c r="B386" s="3" t="s">
        <v>7</v>
      </c>
      <c r="C386" s="7" t="s">
        <v>21</v>
      </c>
      <c r="D386" s="7" t="s">
        <v>9</v>
      </c>
      <c r="E386" s="15"/>
      <c r="F386" s="45"/>
      <c r="G386" s="13">
        <f t="shared" ref="G386:H388" si="148">G387</f>
        <v>770</v>
      </c>
      <c r="H386" s="13">
        <f t="shared" si="148"/>
        <v>770</v>
      </c>
      <c r="I386" s="13">
        <f t="shared" si="147"/>
        <v>770</v>
      </c>
    </row>
    <row r="387" spans="1:9" ht="32.25" customHeight="1" outlineLevel="3" x14ac:dyDescent="0.2">
      <c r="A387" s="7" t="s">
        <v>487</v>
      </c>
      <c r="B387" s="3" t="s">
        <v>7</v>
      </c>
      <c r="C387" s="7" t="s">
        <v>21</v>
      </c>
      <c r="D387" s="7" t="s">
        <v>9</v>
      </c>
      <c r="E387" s="15" t="s">
        <v>86</v>
      </c>
      <c r="F387" s="45"/>
      <c r="G387" s="13">
        <f t="shared" si="148"/>
        <v>770</v>
      </c>
      <c r="H387" s="13">
        <f t="shared" si="148"/>
        <v>770</v>
      </c>
      <c r="I387" s="13">
        <f t="shared" si="147"/>
        <v>770</v>
      </c>
    </row>
    <row r="388" spans="1:9" ht="24.6" customHeight="1" outlineLevel="4" x14ac:dyDescent="0.2">
      <c r="A388" s="11" t="s">
        <v>276</v>
      </c>
      <c r="B388" s="3" t="s">
        <v>7</v>
      </c>
      <c r="C388" s="7" t="s">
        <v>21</v>
      </c>
      <c r="D388" s="7" t="s">
        <v>9</v>
      </c>
      <c r="E388" s="15" t="s">
        <v>277</v>
      </c>
      <c r="F388" s="46"/>
      <c r="G388" s="13">
        <f t="shared" si="148"/>
        <v>770</v>
      </c>
      <c r="H388" s="13">
        <f t="shared" si="148"/>
        <v>770</v>
      </c>
      <c r="I388" s="13">
        <f t="shared" si="147"/>
        <v>770</v>
      </c>
    </row>
    <row r="389" spans="1:9" ht="36.950000000000003" customHeight="1" outlineLevel="5" x14ac:dyDescent="0.2">
      <c r="A389" s="7" t="s">
        <v>89</v>
      </c>
      <c r="B389" s="3" t="s">
        <v>7</v>
      </c>
      <c r="C389" s="7" t="s">
        <v>21</v>
      </c>
      <c r="D389" s="7" t="s">
        <v>9</v>
      </c>
      <c r="E389" s="15" t="s">
        <v>278</v>
      </c>
      <c r="F389" s="46"/>
      <c r="G389" s="13">
        <f>G390+G391</f>
        <v>770</v>
      </c>
      <c r="H389" s="13">
        <f>H390+H391</f>
        <v>770</v>
      </c>
      <c r="I389" s="13">
        <f t="shared" ref="I389" si="149">I390+I391</f>
        <v>770</v>
      </c>
    </row>
    <row r="390" spans="1:9" ht="51.75" customHeight="1" outlineLevel="7" x14ac:dyDescent="0.2">
      <c r="A390" s="9" t="s">
        <v>193</v>
      </c>
      <c r="B390" s="10" t="s">
        <v>7</v>
      </c>
      <c r="C390" s="9" t="s">
        <v>21</v>
      </c>
      <c r="D390" s="9" t="s">
        <v>9</v>
      </c>
      <c r="E390" s="12" t="s">
        <v>278</v>
      </c>
      <c r="F390" s="49" t="s">
        <v>192</v>
      </c>
      <c r="G390" s="14">
        <v>130</v>
      </c>
      <c r="H390" s="14">
        <v>130</v>
      </c>
      <c r="I390" s="14">
        <v>130</v>
      </c>
    </row>
    <row r="391" spans="1:9" ht="37.5" customHeight="1" outlineLevel="7" x14ac:dyDescent="0.2">
      <c r="A391" s="9" t="s">
        <v>196</v>
      </c>
      <c r="B391" s="10" t="s">
        <v>7</v>
      </c>
      <c r="C391" s="9" t="s">
        <v>21</v>
      </c>
      <c r="D391" s="9" t="s">
        <v>9</v>
      </c>
      <c r="E391" s="12" t="s">
        <v>278</v>
      </c>
      <c r="F391" s="49" t="s">
        <v>194</v>
      </c>
      <c r="G391" s="14">
        <v>640</v>
      </c>
      <c r="H391" s="14">
        <v>640</v>
      </c>
      <c r="I391" s="14">
        <v>640</v>
      </c>
    </row>
    <row r="392" spans="1:9" ht="25.5" customHeight="1" outlineLevel="7" x14ac:dyDescent="0.2">
      <c r="A392" s="7" t="s">
        <v>637</v>
      </c>
      <c r="B392" s="3" t="s">
        <v>7</v>
      </c>
      <c r="C392" s="7" t="s">
        <v>21</v>
      </c>
      <c r="D392" s="7" t="s">
        <v>19</v>
      </c>
      <c r="E392" s="15"/>
      <c r="F392" s="46"/>
      <c r="G392" s="13">
        <f>G393</f>
        <v>228.4</v>
      </c>
      <c r="H392" s="13">
        <f t="shared" ref="H392:I394" si="150">H393</f>
        <v>0</v>
      </c>
      <c r="I392" s="13">
        <f t="shared" si="150"/>
        <v>0</v>
      </c>
    </row>
    <row r="393" spans="1:9" ht="25.5" customHeight="1" outlineLevel="7" x14ac:dyDescent="0.2">
      <c r="A393" s="7" t="s">
        <v>543</v>
      </c>
      <c r="B393" s="10" t="s">
        <v>7</v>
      </c>
      <c r="C393" s="9" t="s">
        <v>21</v>
      </c>
      <c r="D393" s="9" t="s">
        <v>19</v>
      </c>
      <c r="E393" s="15" t="s">
        <v>65</v>
      </c>
      <c r="F393" s="46"/>
      <c r="G393" s="13">
        <f>G394</f>
        <v>228.4</v>
      </c>
      <c r="H393" s="13">
        <f t="shared" si="150"/>
        <v>0</v>
      </c>
      <c r="I393" s="13">
        <f t="shared" si="150"/>
        <v>0</v>
      </c>
    </row>
    <row r="394" spans="1:9" ht="25.5" customHeight="1" outlineLevel="7" x14ac:dyDescent="0.2">
      <c r="A394" s="11" t="s">
        <v>633</v>
      </c>
      <c r="B394" s="10" t="s">
        <v>7</v>
      </c>
      <c r="C394" s="9" t="s">
        <v>21</v>
      </c>
      <c r="D394" s="9" t="s">
        <v>19</v>
      </c>
      <c r="E394" s="15" t="s">
        <v>636</v>
      </c>
      <c r="F394" s="49"/>
      <c r="G394" s="14">
        <f>G395</f>
        <v>228.4</v>
      </c>
      <c r="H394" s="14">
        <f t="shared" si="150"/>
        <v>0</v>
      </c>
      <c r="I394" s="14">
        <f t="shared" si="150"/>
        <v>0</v>
      </c>
    </row>
    <row r="395" spans="1:9" ht="25.5" customHeight="1" outlineLevel="7" x14ac:dyDescent="0.2">
      <c r="A395" s="7" t="s">
        <v>634</v>
      </c>
      <c r="B395" s="10" t="s">
        <v>7</v>
      </c>
      <c r="C395" s="9" t="s">
        <v>21</v>
      </c>
      <c r="D395" s="9" t="s">
        <v>19</v>
      </c>
      <c r="E395" s="15" t="s">
        <v>635</v>
      </c>
      <c r="F395" s="49"/>
      <c r="G395" s="14">
        <f>G396+G398+G400+G402</f>
        <v>228.4</v>
      </c>
      <c r="H395" s="14">
        <f t="shared" ref="H395:I395" si="151">H396+H398+H400+H402</f>
        <v>0</v>
      </c>
      <c r="I395" s="14">
        <f t="shared" si="151"/>
        <v>0</v>
      </c>
    </row>
    <row r="396" spans="1:9" ht="48" customHeight="1" outlineLevel="7" x14ac:dyDescent="0.2">
      <c r="A396" s="32" t="s">
        <v>739</v>
      </c>
      <c r="B396" s="12" t="s">
        <v>7</v>
      </c>
      <c r="C396" s="21" t="s">
        <v>21</v>
      </c>
      <c r="D396" s="21" t="s">
        <v>19</v>
      </c>
      <c r="E396" s="12" t="s">
        <v>738</v>
      </c>
      <c r="F396" s="49"/>
      <c r="G396" s="14">
        <f>G397</f>
        <v>84.1</v>
      </c>
      <c r="H396" s="14">
        <v>0</v>
      </c>
      <c r="I396" s="14">
        <v>0</v>
      </c>
    </row>
    <row r="397" spans="1:9" ht="25.5" customHeight="1" outlineLevel="7" x14ac:dyDescent="0.2">
      <c r="A397" s="21" t="s">
        <v>196</v>
      </c>
      <c r="B397" s="12" t="s">
        <v>7</v>
      </c>
      <c r="C397" s="21" t="s">
        <v>21</v>
      </c>
      <c r="D397" s="21" t="s">
        <v>19</v>
      </c>
      <c r="E397" s="12" t="s">
        <v>738</v>
      </c>
      <c r="F397" s="49" t="s">
        <v>194</v>
      </c>
      <c r="G397" s="14">
        <v>84.1</v>
      </c>
      <c r="H397" s="14">
        <v>0</v>
      </c>
      <c r="I397" s="14">
        <v>0</v>
      </c>
    </row>
    <row r="398" spans="1:9" ht="25.5" customHeight="1" outlineLevel="7" x14ac:dyDescent="0.2">
      <c r="A398" s="21" t="s">
        <v>740</v>
      </c>
      <c r="B398" s="12" t="s">
        <v>7</v>
      </c>
      <c r="C398" s="21" t="s">
        <v>21</v>
      </c>
      <c r="D398" s="21" t="s">
        <v>19</v>
      </c>
      <c r="E398" s="12" t="s">
        <v>741</v>
      </c>
      <c r="F398" s="49"/>
      <c r="G398" s="14">
        <f>G399</f>
        <v>63.2</v>
      </c>
      <c r="H398" s="14">
        <f t="shared" ref="H398:I398" si="152">H399</f>
        <v>0</v>
      </c>
      <c r="I398" s="14">
        <f t="shared" si="152"/>
        <v>0</v>
      </c>
    </row>
    <row r="399" spans="1:9" ht="25.5" customHeight="1" outlineLevel="7" x14ac:dyDescent="0.2">
      <c r="A399" s="21" t="s">
        <v>196</v>
      </c>
      <c r="B399" s="12" t="s">
        <v>7</v>
      </c>
      <c r="C399" s="21" t="s">
        <v>21</v>
      </c>
      <c r="D399" s="21" t="s">
        <v>19</v>
      </c>
      <c r="E399" s="12" t="s">
        <v>741</v>
      </c>
      <c r="F399" s="49" t="s">
        <v>194</v>
      </c>
      <c r="G399" s="14">
        <v>63.2</v>
      </c>
      <c r="H399" s="14">
        <v>0</v>
      </c>
      <c r="I399" s="14">
        <v>0</v>
      </c>
    </row>
    <row r="400" spans="1:9" ht="43.5" customHeight="1" outlineLevel="7" x14ac:dyDescent="0.2">
      <c r="A400" s="32" t="s">
        <v>742</v>
      </c>
      <c r="B400" s="12" t="s">
        <v>7</v>
      </c>
      <c r="C400" s="21" t="s">
        <v>21</v>
      </c>
      <c r="D400" s="21" t="s">
        <v>19</v>
      </c>
      <c r="E400" s="12" t="s">
        <v>743</v>
      </c>
      <c r="F400" s="49"/>
      <c r="G400" s="14">
        <f>G401</f>
        <v>38</v>
      </c>
      <c r="H400" s="14">
        <f t="shared" ref="H400:I400" si="153">H401</f>
        <v>0</v>
      </c>
      <c r="I400" s="14">
        <f t="shared" si="153"/>
        <v>0</v>
      </c>
    </row>
    <row r="401" spans="1:9" ht="25.5" customHeight="1" outlineLevel="7" x14ac:dyDescent="0.2">
      <c r="A401" s="21" t="s">
        <v>196</v>
      </c>
      <c r="B401" s="12" t="s">
        <v>7</v>
      </c>
      <c r="C401" s="21" t="s">
        <v>21</v>
      </c>
      <c r="D401" s="21" t="s">
        <v>19</v>
      </c>
      <c r="E401" s="12" t="s">
        <v>743</v>
      </c>
      <c r="F401" s="49" t="s">
        <v>194</v>
      </c>
      <c r="G401" s="14">
        <v>38</v>
      </c>
      <c r="H401" s="14">
        <v>0</v>
      </c>
      <c r="I401" s="14">
        <v>0</v>
      </c>
    </row>
    <row r="402" spans="1:9" ht="41.25" customHeight="1" outlineLevel="7" x14ac:dyDescent="0.2">
      <c r="A402" s="32" t="s">
        <v>744</v>
      </c>
      <c r="B402" s="12" t="s">
        <v>7</v>
      </c>
      <c r="C402" s="21" t="s">
        <v>21</v>
      </c>
      <c r="D402" s="21" t="s">
        <v>19</v>
      </c>
      <c r="E402" s="12" t="s">
        <v>745</v>
      </c>
      <c r="F402" s="49"/>
      <c r="G402" s="14">
        <f>G403</f>
        <v>43.1</v>
      </c>
      <c r="H402" s="14">
        <f t="shared" ref="H402:I402" si="154">H403</f>
        <v>0</v>
      </c>
      <c r="I402" s="14">
        <f t="shared" si="154"/>
        <v>0</v>
      </c>
    </row>
    <row r="403" spans="1:9" ht="25.5" customHeight="1" outlineLevel="7" x14ac:dyDescent="0.2">
      <c r="A403" s="21" t="s">
        <v>196</v>
      </c>
      <c r="B403" s="12" t="s">
        <v>7</v>
      </c>
      <c r="C403" s="21" t="s">
        <v>21</v>
      </c>
      <c r="D403" s="21" t="s">
        <v>19</v>
      </c>
      <c r="E403" s="12" t="s">
        <v>745</v>
      </c>
      <c r="F403" s="49" t="s">
        <v>194</v>
      </c>
      <c r="G403" s="14">
        <v>43.1</v>
      </c>
      <c r="H403" s="14">
        <v>0</v>
      </c>
      <c r="I403" s="14">
        <v>0</v>
      </c>
    </row>
    <row r="404" spans="1:9" ht="36.950000000000003" customHeight="1" x14ac:dyDescent="0.2">
      <c r="A404" s="4" t="s">
        <v>691</v>
      </c>
      <c r="B404" s="5" t="s">
        <v>90</v>
      </c>
      <c r="C404" s="4"/>
      <c r="D404" s="4"/>
      <c r="E404" s="5"/>
      <c r="F404" s="47"/>
      <c r="G404" s="6">
        <f>G405+G424+G430</f>
        <v>20467.2</v>
      </c>
      <c r="H404" s="6">
        <f>H405+H424+H430</f>
        <v>20467.2</v>
      </c>
      <c r="I404" s="6">
        <f t="shared" ref="I404" si="155">I405+I424+I430</f>
        <v>16682.599999999999</v>
      </c>
    </row>
    <row r="405" spans="1:9" ht="19.5" customHeight="1" outlineLevel="1" x14ac:dyDescent="0.2">
      <c r="A405" s="7" t="s">
        <v>156</v>
      </c>
      <c r="B405" s="3" t="s">
        <v>90</v>
      </c>
      <c r="C405" s="7" t="s">
        <v>8</v>
      </c>
      <c r="D405" s="7"/>
      <c r="E405" s="15"/>
      <c r="F405" s="45"/>
      <c r="G405" s="13">
        <f>G406</f>
        <v>13785.1</v>
      </c>
      <c r="H405" s="13">
        <f>H406</f>
        <v>13785.1</v>
      </c>
      <c r="I405" s="13">
        <f t="shared" ref="I405" si="156">I406</f>
        <v>13785.1</v>
      </c>
    </row>
    <row r="406" spans="1:9" ht="18" customHeight="1" outlineLevel="2" x14ac:dyDescent="0.2">
      <c r="A406" s="7" t="s">
        <v>177</v>
      </c>
      <c r="B406" s="3" t="s">
        <v>90</v>
      </c>
      <c r="C406" s="7" t="s">
        <v>8</v>
      </c>
      <c r="D406" s="7" t="s">
        <v>24</v>
      </c>
      <c r="E406" s="15"/>
      <c r="F406" s="45"/>
      <c r="G406" s="13">
        <f>G407+G421</f>
        <v>13785.1</v>
      </c>
      <c r="H406" s="13">
        <f>H407+H421</f>
        <v>13785.1</v>
      </c>
      <c r="I406" s="13">
        <f>I407+I421</f>
        <v>13785.1</v>
      </c>
    </row>
    <row r="407" spans="1:9" ht="49.5" customHeight="1" outlineLevel="3" x14ac:dyDescent="0.2">
      <c r="A407" s="7" t="s">
        <v>457</v>
      </c>
      <c r="B407" s="3" t="s">
        <v>90</v>
      </c>
      <c r="C407" s="7" t="s">
        <v>8</v>
      </c>
      <c r="D407" s="7" t="s">
        <v>24</v>
      </c>
      <c r="E407" s="15" t="s">
        <v>91</v>
      </c>
      <c r="F407" s="45"/>
      <c r="G407" s="13">
        <f>G408</f>
        <v>13785.1</v>
      </c>
      <c r="H407" s="13">
        <f>H408</f>
        <v>13785.1</v>
      </c>
      <c r="I407" s="13">
        <f t="shared" ref="I407" si="157">I408</f>
        <v>13785.1</v>
      </c>
    </row>
    <row r="408" spans="1:9" ht="47.25" customHeight="1" outlineLevel="4" x14ac:dyDescent="0.2">
      <c r="A408" s="7" t="s">
        <v>488</v>
      </c>
      <c r="B408" s="3" t="s">
        <v>90</v>
      </c>
      <c r="C408" s="7" t="s">
        <v>8</v>
      </c>
      <c r="D408" s="7" t="s">
        <v>24</v>
      </c>
      <c r="E408" s="15" t="s">
        <v>93</v>
      </c>
      <c r="F408" s="45"/>
      <c r="G408" s="13">
        <f>G409+G413</f>
        <v>13785.1</v>
      </c>
      <c r="H408" s="13">
        <f>H409+H413</f>
        <v>13785.1</v>
      </c>
      <c r="I408" s="13">
        <f>I410+I414+I418</f>
        <v>13785.1</v>
      </c>
    </row>
    <row r="409" spans="1:9" ht="54.75" customHeight="1" outlineLevel="4" x14ac:dyDescent="0.2">
      <c r="A409" s="7" t="s">
        <v>217</v>
      </c>
      <c r="B409" s="3" t="s">
        <v>90</v>
      </c>
      <c r="C409" s="7" t="s">
        <v>8</v>
      </c>
      <c r="D409" s="7" t="s">
        <v>24</v>
      </c>
      <c r="E409" s="15" t="s">
        <v>212</v>
      </c>
      <c r="F409" s="45"/>
      <c r="G409" s="13">
        <f>G410</f>
        <v>4501.5</v>
      </c>
      <c r="H409" s="13">
        <f>H410</f>
        <v>4501.5</v>
      </c>
      <c r="I409" s="13">
        <f t="shared" ref="I409" si="158">I410</f>
        <v>4501.5</v>
      </c>
    </row>
    <row r="410" spans="1:9" ht="25.5" x14ac:dyDescent="0.2">
      <c r="A410" s="7" t="s">
        <v>94</v>
      </c>
      <c r="B410" s="3" t="s">
        <v>90</v>
      </c>
      <c r="C410" s="7" t="s">
        <v>8</v>
      </c>
      <c r="D410" s="7" t="s">
        <v>24</v>
      </c>
      <c r="E410" s="15" t="s">
        <v>209</v>
      </c>
      <c r="F410" s="45"/>
      <c r="G410" s="13">
        <f>G411+G412</f>
        <v>4501.5</v>
      </c>
      <c r="H410" s="13">
        <f>H411+H412</f>
        <v>4501.5</v>
      </c>
      <c r="I410" s="13">
        <f t="shared" ref="I410" si="159">I411+I412</f>
        <v>4501.5</v>
      </c>
    </row>
    <row r="411" spans="1:9" ht="25.5" x14ac:dyDescent="0.2">
      <c r="A411" s="9" t="s">
        <v>196</v>
      </c>
      <c r="B411" s="10" t="s">
        <v>90</v>
      </c>
      <c r="C411" s="9" t="s">
        <v>8</v>
      </c>
      <c r="D411" s="9" t="s">
        <v>24</v>
      </c>
      <c r="E411" s="12" t="s">
        <v>209</v>
      </c>
      <c r="F411" s="48" t="s">
        <v>194</v>
      </c>
      <c r="G411" s="14">
        <v>4362.1000000000004</v>
      </c>
      <c r="H411" s="14">
        <v>4362.1000000000004</v>
      </c>
      <c r="I411" s="14">
        <v>4362.1000000000004</v>
      </c>
    </row>
    <row r="412" spans="1:9" x14ac:dyDescent="0.2">
      <c r="A412" s="9" t="s">
        <v>197</v>
      </c>
      <c r="B412" s="10" t="s">
        <v>90</v>
      </c>
      <c r="C412" s="9" t="s">
        <v>8</v>
      </c>
      <c r="D412" s="9" t="s">
        <v>24</v>
      </c>
      <c r="E412" s="12" t="s">
        <v>209</v>
      </c>
      <c r="F412" s="48" t="s">
        <v>195</v>
      </c>
      <c r="G412" s="14">
        <v>139.4</v>
      </c>
      <c r="H412" s="14">
        <v>139.4</v>
      </c>
      <c r="I412" s="14">
        <v>139.4</v>
      </c>
    </row>
    <row r="413" spans="1:9" ht="39" customHeight="1" x14ac:dyDescent="0.2">
      <c r="A413" s="7" t="s">
        <v>215</v>
      </c>
      <c r="B413" s="3" t="s">
        <v>90</v>
      </c>
      <c r="C413" s="7" t="s">
        <v>8</v>
      </c>
      <c r="D413" s="7" t="s">
        <v>24</v>
      </c>
      <c r="E413" s="15" t="s">
        <v>216</v>
      </c>
      <c r="F413" s="48"/>
      <c r="G413" s="13">
        <f>G414+G418</f>
        <v>9283.6</v>
      </c>
      <c r="H413" s="13">
        <f>H414+H418</f>
        <v>9283.6</v>
      </c>
      <c r="I413" s="13">
        <f t="shared" ref="I413" si="160">I414+I418</f>
        <v>9283.6</v>
      </c>
    </row>
    <row r="414" spans="1:9" x14ac:dyDescent="0.2">
      <c r="A414" s="7" t="s">
        <v>390</v>
      </c>
      <c r="B414" s="3" t="s">
        <v>90</v>
      </c>
      <c r="C414" s="7" t="s">
        <v>8</v>
      </c>
      <c r="D414" s="7" t="s">
        <v>24</v>
      </c>
      <c r="E414" s="15" t="s">
        <v>210</v>
      </c>
      <c r="F414" s="45"/>
      <c r="G414" s="13">
        <f>G416+G417+G415</f>
        <v>500</v>
      </c>
      <c r="H414" s="13">
        <f>H416+H417</f>
        <v>500</v>
      </c>
      <c r="I414" s="13">
        <f t="shared" ref="I414" si="161">I416+I417</f>
        <v>500</v>
      </c>
    </row>
    <row r="415" spans="1:9" ht="51" x14ac:dyDescent="0.2">
      <c r="A415" s="9" t="s">
        <v>193</v>
      </c>
      <c r="B415" s="10" t="s">
        <v>90</v>
      </c>
      <c r="C415" s="9" t="s">
        <v>8</v>
      </c>
      <c r="D415" s="9" t="s">
        <v>24</v>
      </c>
      <c r="E415" s="12" t="s">
        <v>210</v>
      </c>
      <c r="F415" s="48" t="s">
        <v>192</v>
      </c>
      <c r="G415" s="14">
        <v>0</v>
      </c>
      <c r="H415" s="14">
        <v>0</v>
      </c>
      <c r="I415" s="14">
        <v>0</v>
      </c>
    </row>
    <row r="416" spans="1:9" ht="25.5" x14ac:dyDescent="0.2">
      <c r="A416" s="9" t="s">
        <v>196</v>
      </c>
      <c r="B416" s="10" t="s">
        <v>90</v>
      </c>
      <c r="C416" s="9" t="s">
        <v>8</v>
      </c>
      <c r="D416" s="9" t="s">
        <v>24</v>
      </c>
      <c r="E416" s="12" t="s">
        <v>210</v>
      </c>
      <c r="F416" s="48" t="s">
        <v>194</v>
      </c>
      <c r="G416" s="14">
        <v>500</v>
      </c>
      <c r="H416" s="14">
        <v>500</v>
      </c>
      <c r="I416" s="14">
        <v>500</v>
      </c>
    </row>
    <row r="417" spans="1:11" x14ac:dyDescent="0.2">
      <c r="A417" s="9" t="s">
        <v>197</v>
      </c>
      <c r="B417" s="10" t="s">
        <v>90</v>
      </c>
      <c r="C417" s="9" t="s">
        <v>8</v>
      </c>
      <c r="D417" s="9" t="s">
        <v>24</v>
      </c>
      <c r="E417" s="12" t="s">
        <v>210</v>
      </c>
      <c r="F417" s="48" t="s">
        <v>195</v>
      </c>
      <c r="G417" s="14">
        <v>0</v>
      </c>
      <c r="H417" s="14">
        <v>0</v>
      </c>
      <c r="I417" s="14">
        <v>0</v>
      </c>
    </row>
    <row r="418" spans="1:11" ht="38.25" x14ac:dyDescent="0.2">
      <c r="A418" s="7" t="s">
        <v>563</v>
      </c>
      <c r="B418" s="3" t="s">
        <v>90</v>
      </c>
      <c r="C418" s="7" t="s">
        <v>8</v>
      </c>
      <c r="D418" s="7" t="s">
        <v>24</v>
      </c>
      <c r="E418" s="15" t="s">
        <v>95</v>
      </c>
      <c r="F418" s="45"/>
      <c r="G418" s="13">
        <f>G419+G420</f>
        <v>8783.6</v>
      </c>
      <c r="H418" s="13">
        <f>H419+H420</f>
        <v>8783.6</v>
      </c>
      <c r="I418" s="13">
        <f t="shared" ref="I418" si="162">I419</f>
        <v>8783.6</v>
      </c>
    </row>
    <row r="419" spans="1:11" ht="51" x14ac:dyDescent="0.2">
      <c r="A419" s="9" t="s">
        <v>193</v>
      </c>
      <c r="B419" s="10" t="s">
        <v>90</v>
      </c>
      <c r="C419" s="9" t="s">
        <v>8</v>
      </c>
      <c r="D419" s="9" t="s">
        <v>24</v>
      </c>
      <c r="E419" s="12" t="s">
        <v>95</v>
      </c>
      <c r="F419" s="48" t="s">
        <v>192</v>
      </c>
      <c r="G419" s="14">
        <v>8783.6</v>
      </c>
      <c r="H419" s="14">
        <v>8783.6</v>
      </c>
      <c r="I419" s="14">
        <v>8783.6</v>
      </c>
      <c r="J419" s="39">
        <f>G419</f>
        <v>8783.6</v>
      </c>
      <c r="K419" s="39">
        <f>G413</f>
        <v>9283.6</v>
      </c>
    </row>
    <row r="420" spans="1:11" x14ac:dyDescent="0.2">
      <c r="A420" s="9" t="s">
        <v>201</v>
      </c>
      <c r="B420" s="10" t="s">
        <v>90</v>
      </c>
      <c r="C420" s="9" t="s">
        <v>8</v>
      </c>
      <c r="D420" s="9" t="s">
        <v>24</v>
      </c>
      <c r="E420" s="12" t="s">
        <v>95</v>
      </c>
      <c r="F420" s="48" t="s">
        <v>199</v>
      </c>
      <c r="G420" s="14">
        <v>0</v>
      </c>
      <c r="H420" s="14">
        <v>0</v>
      </c>
      <c r="I420" s="14">
        <v>0</v>
      </c>
    </row>
    <row r="421" spans="1:11" x14ac:dyDescent="0.2">
      <c r="A421" s="7" t="s">
        <v>10</v>
      </c>
      <c r="B421" s="3" t="s">
        <v>90</v>
      </c>
      <c r="C421" s="7" t="s">
        <v>8</v>
      </c>
      <c r="D421" s="7" t="s">
        <v>24</v>
      </c>
      <c r="E421" s="15" t="s">
        <v>11</v>
      </c>
      <c r="F421" s="45"/>
      <c r="G421" s="13">
        <f>G422</f>
        <v>0</v>
      </c>
      <c r="H421" s="13">
        <f t="shared" ref="H421:I422" si="163">H422</f>
        <v>0</v>
      </c>
      <c r="I421" s="13">
        <f t="shared" si="163"/>
        <v>0</v>
      </c>
    </row>
    <row r="422" spans="1:11" ht="63.75" x14ac:dyDescent="0.2">
      <c r="A422" s="7" t="s">
        <v>581</v>
      </c>
      <c r="B422" s="3" t="s">
        <v>90</v>
      </c>
      <c r="C422" s="7" t="s">
        <v>8</v>
      </c>
      <c r="D422" s="7" t="s">
        <v>24</v>
      </c>
      <c r="E422" s="15" t="s">
        <v>562</v>
      </c>
      <c r="F422" s="45"/>
      <c r="G422" s="13">
        <f>G423</f>
        <v>0</v>
      </c>
      <c r="H422" s="13">
        <f t="shared" si="163"/>
        <v>0</v>
      </c>
      <c r="I422" s="13">
        <f t="shared" si="163"/>
        <v>0</v>
      </c>
    </row>
    <row r="423" spans="1:11" ht="25.5" x14ac:dyDescent="0.2">
      <c r="A423" s="9" t="s">
        <v>196</v>
      </c>
      <c r="B423" s="10" t="s">
        <v>90</v>
      </c>
      <c r="C423" s="9" t="s">
        <v>8</v>
      </c>
      <c r="D423" s="9" t="s">
        <v>24</v>
      </c>
      <c r="E423" s="12" t="s">
        <v>562</v>
      </c>
      <c r="F423" s="48" t="s">
        <v>194</v>
      </c>
      <c r="G423" s="14"/>
      <c r="H423" s="14"/>
      <c r="I423" s="14"/>
    </row>
    <row r="424" spans="1:11" x14ac:dyDescent="0.2">
      <c r="A424" s="7" t="s">
        <v>178</v>
      </c>
      <c r="B424" s="3" t="s">
        <v>90</v>
      </c>
      <c r="C424" s="7" t="s">
        <v>16</v>
      </c>
      <c r="D424" s="7" t="s">
        <v>48</v>
      </c>
      <c r="E424" s="15"/>
      <c r="F424" s="45"/>
      <c r="G424" s="13">
        <f>G425</f>
        <v>1636</v>
      </c>
      <c r="H424" s="13">
        <f>H425</f>
        <v>1636</v>
      </c>
      <c r="I424" s="13">
        <f t="shared" ref="I424:I428" si="164">I425</f>
        <v>1636</v>
      </c>
    </row>
    <row r="425" spans="1:11" ht="38.25" x14ac:dyDescent="0.2">
      <c r="A425" s="7" t="s">
        <v>457</v>
      </c>
      <c r="B425" s="3" t="s">
        <v>90</v>
      </c>
      <c r="C425" s="7" t="s">
        <v>16</v>
      </c>
      <c r="D425" s="7" t="s">
        <v>48</v>
      </c>
      <c r="E425" s="15" t="s">
        <v>91</v>
      </c>
      <c r="F425" s="45"/>
      <c r="G425" s="13">
        <f>G426</f>
        <v>1636</v>
      </c>
      <c r="H425" s="13">
        <f>H426</f>
        <v>1636</v>
      </c>
      <c r="I425" s="13">
        <f t="shared" si="164"/>
        <v>1636</v>
      </c>
    </row>
    <row r="426" spans="1:11" ht="25.5" x14ac:dyDescent="0.2">
      <c r="A426" s="7" t="s">
        <v>92</v>
      </c>
      <c r="B426" s="3" t="s">
        <v>90</v>
      </c>
      <c r="C426" s="7" t="s">
        <v>16</v>
      </c>
      <c r="D426" s="7" t="s">
        <v>48</v>
      </c>
      <c r="E426" s="15" t="s">
        <v>93</v>
      </c>
      <c r="F426" s="45"/>
      <c r="G426" s="13">
        <f>G428</f>
        <v>1636</v>
      </c>
      <c r="H426" s="13">
        <f>H428</f>
        <v>1636</v>
      </c>
      <c r="I426" s="13">
        <f>I428</f>
        <v>1636</v>
      </c>
    </row>
    <row r="427" spans="1:11" ht="62.25" customHeight="1" x14ac:dyDescent="0.2">
      <c r="A427" s="7" t="s">
        <v>489</v>
      </c>
      <c r="B427" s="3" t="s">
        <v>90</v>
      </c>
      <c r="C427" s="7" t="s">
        <v>16</v>
      </c>
      <c r="D427" s="7" t="s">
        <v>48</v>
      </c>
      <c r="E427" s="15" t="s">
        <v>213</v>
      </c>
      <c r="F427" s="45"/>
      <c r="G427" s="13">
        <f>G428</f>
        <v>1636</v>
      </c>
      <c r="H427" s="13">
        <f>H428</f>
        <v>1636</v>
      </c>
      <c r="I427" s="13">
        <f t="shared" ref="I427" si="165">I428</f>
        <v>1636</v>
      </c>
    </row>
    <row r="428" spans="1:11" ht="36" customHeight="1" x14ac:dyDescent="0.2">
      <c r="A428" s="7" t="s">
        <v>544</v>
      </c>
      <c r="B428" s="3" t="s">
        <v>90</v>
      </c>
      <c r="C428" s="7" t="s">
        <v>16</v>
      </c>
      <c r="D428" s="7" t="s">
        <v>48</v>
      </c>
      <c r="E428" s="15" t="s">
        <v>211</v>
      </c>
      <c r="F428" s="45"/>
      <c r="G428" s="13">
        <f>G429</f>
        <v>1636</v>
      </c>
      <c r="H428" s="13">
        <f>H429</f>
        <v>1636</v>
      </c>
      <c r="I428" s="13">
        <f t="shared" si="164"/>
        <v>1636</v>
      </c>
    </row>
    <row r="429" spans="1:11" ht="21.75" customHeight="1" x14ac:dyDescent="0.2">
      <c r="A429" s="9" t="s">
        <v>196</v>
      </c>
      <c r="B429" s="10" t="s">
        <v>90</v>
      </c>
      <c r="C429" s="9" t="s">
        <v>16</v>
      </c>
      <c r="D429" s="9" t="s">
        <v>48</v>
      </c>
      <c r="E429" s="12" t="s">
        <v>211</v>
      </c>
      <c r="F429" s="48" t="s">
        <v>194</v>
      </c>
      <c r="G429" s="14">
        <v>1636</v>
      </c>
      <c r="H429" s="14">
        <v>1636</v>
      </c>
      <c r="I429" s="14">
        <v>1636</v>
      </c>
    </row>
    <row r="430" spans="1:11" x14ac:dyDescent="0.2">
      <c r="A430" s="7" t="s">
        <v>173</v>
      </c>
      <c r="B430" s="3" t="s">
        <v>90</v>
      </c>
      <c r="C430" s="7" t="s">
        <v>75</v>
      </c>
      <c r="D430" s="7"/>
      <c r="E430" s="15"/>
      <c r="F430" s="45"/>
      <c r="G430" s="13">
        <f>G431</f>
        <v>5046.1000000000004</v>
      </c>
      <c r="H430" s="13">
        <f t="shared" ref="H430:I433" si="166">H431</f>
        <v>5046.1000000000004</v>
      </c>
      <c r="I430" s="13">
        <f t="shared" si="166"/>
        <v>1261.5</v>
      </c>
    </row>
    <row r="431" spans="1:11" x14ac:dyDescent="0.2">
      <c r="A431" s="7" t="s">
        <v>179</v>
      </c>
      <c r="B431" s="3" t="s">
        <v>90</v>
      </c>
      <c r="C431" s="7" t="s">
        <v>75</v>
      </c>
      <c r="D431" s="7" t="s">
        <v>16</v>
      </c>
      <c r="E431" s="15"/>
      <c r="F431" s="45"/>
      <c r="G431" s="13">
        <f>G432</f>
        <v>5046.1000000000004</v>
      </c>
      <c r="H431" s="13">
        <f t="shared" si="166"/>
        <v>5046.1000000000004</v>
      </c>
      <c r="I431" s="13">
        <f t="shared" si="166"/>
        <v>1261.5</v>
      </c>
    </row>
    <row r="432" spans="1:11" x14ac:dyDescent="0.2">
      <c r="A432" s="7" t="s">
        <v>10</v>
      </c>
      <c r="B432" s="3" t="s">
        <v>90</v>
      </c>
      <c r="C432" s="7" t="s">
        <v>75</v>
      </c>
      <c r="D432" s="7" t="s">
        <v>16</v>
      </c>
      <c r="E432" s="15" t="s">
        <v>12</v>
      </c>
      <c r="F432" s="45"/>
      <c r="G432" s="13">
        <f>G433+G435</f>
        <v>5046.1000000000004</v>
      </c>
      <c r="H432" s="13">
        <f t="shared" ref="H432:I432" si="167">H433+H435</f>
        <v>5046.1000000000004</v>
      </c>
      <c r="I432" s="13">
        <f t="shared" si="167"/>
        <v>1261.5</v>
      </c>
    </row>
    <row r="433" spans="1:11" ht="51" x14ac:dyDescent="0.2">
      <c r="A433" s="7" t="s">
        <v>582</v>
      </c>
      <c r="B433" s="3" t="s">
        <v>90</v>
      </c>
      <c r="C433" s="7" t="s">
        <v>75</v>
      </c>
      <c r="D433" s="7" t="s">
        <v>16</v>
      </c>
      <c r="E433" s="15" t="s">
        <v>96</v>
      </c>
      <c r="F433" s="45"/>
      <c r="G433" s="13">
        <f>G434</f>
        <v>5016</v>
      </c>
      <c r="H433" s="13">
        <f t="shared" si="166"/>
        <v>5016</v>
      </c>
      <c r="I433" s="13">
        <f t="shared" si="166"/>
        <v>1254</v>
      </c>
    </row>
    <row r="434" spans="1:11" ht="31.5" customHeight="1" x14ac:dyDescent="0.2">
      <c r="A434" s="9" t="s">
        <v>204</v>
      </c>
      <c r="B434" s="10" t="s">
        <v>90</v>
      </c>
      <c r="C434" s="9" t="s">
        <v>75</v>
      </c>
      <c r="D434" s="9" t="s">
        <v>16</v>
      </c>
      <c r="E434" s="12" t="s">
        <v>96</v>
      </c>
      <c r="F434" s="48" t="s">
        <v>203</v>
      </c>
      <c r="G434" s="14">
        <v>5016</v>
      </c>
      <c r="H434" s="14">
        <v>5016</v>
      </c>
      <c r="I434" s="14">
        <v>1254</v>
      </c>
    </row>
    <row r="435" spans="1:11" ht="73.5" customHeight="1" x14ac:dyDescent="0.2">
      <c r="A435" s="9" t="s">
        <v>422</v>
      </c>
      <c r="B435" s="10" t="s">
        <v>90</v>
      </c>
      <c r="C435" s="9" t="s">
        <v>75</v>
      </c>
      <c r="D435" s="9" t="s">
        <v>16</v>
      </c>
      <c r="E435" s="12" t="s">
        <v>562</v>
      </c>
      <c r="F435" s="48"/>
      <c r="G435" s="14">
        <f>G436</f>
        <v>30.1</v>
      </c>
      <c r="H435" s="14">
        <f t="shared" ref="H435:I435" si="168">H436</f>
        <v>30.1</v>
      </c>
      <c r="I435" s="14">
        <f t="shared" si="168"/>
        <v>7.5</v>
      </c>
    </row>
    <row r="436" spans="1:11" ht="25.5" x14ac:dyDescent="0.2">
      <c r="A436" s="9" t="s">
        <v>196</v>
      </c>
      <c r="B436" s="10" t="s">
        <v>90</v>
      </c>
      <c r="C436" s="9" t="s">
        <v>75</v>
      </c>
      <c r="D436" s="9" t="s">
        <v>16</v>
      </c>
      <c r="E436" s="12" t="s">
        <v>562</v>
      </c>
      <c r="F436" s="48" t="s">
        <v>194</v>
      </c>
      <c r="G436" s="14">
        <v>30.1</v>
      </c>
      <c r="H436" s="14">
        <v>30.1</v>
      </c>
      <c r="I436" s="14">
        <v>7.5</v>
      </c>
    </row>
    <row r="437" spans="1:11" ht="25.5" x14ac:dyDescent="0.2">
      <c r="A437" s="4" t="s">
        <v>523</v>
      </c>
      <c r="B437" s="5" t="s">
        <v>97</v>
      </c>
      <c r="C437" s="4"/>
      <c r="D437" s="4"/>
      <c r="E437" s="5"/>
      <c r="F437" s="47"/>
      <c r="G437" s="6">
        <f t="shared" ref="G437:I441" si="169">G438</f>
        <v>9186.5</v>
      </c>
      <c r="H437" s="6">
        <f t="shared" si="169"/>
        <v>9186.5</v>
      </c>
      <c r="I437" s="6">
        <f t="shared" si="169"/>
        <v>9186.5</v>
      </c>
    </row>
    <row r="438" spans="1:11" x14ac:dyDescent="0.2">
      <c r="A438" s="7" t="s">
        <v>156</v>
      </c>
      <c r="B438" s="3" t="s">
        <v>97</v>
      </c>
      <c r="C438" s="7" t="s">
        <v>8</v>
      </c>
      <c r="D438" s="7"/>
      <c r="E438" s="15"/>
      <c r="F438" s="45"/>
      <c r="G438" s="13">
        <f t="shared" si="169"/>
        <v>9186.5</v>
      </c>
      <c r="H438" s="13">
        <f t="shared" si="169"/>
        <v>9186.5</v>
      </c>
      <c r="I438" s="13">
        <f t="shared" si="169"/>
        <v>9186.5</v>
      </c>
    </row>
    <row r="439" spans="1:11" ht="25.5" x14ac:dyDescent="0.2">
      <c r="A439" s="7" t="s">
        <v>180</v>
      </c>
      <c r="B439" s="3" t="s">
        <v>97</v>
      </c>
      <c r="C439" s="7" t="s">
        <v>8</v>
      </c>
      <c r="D439" s="7" t="s">
        <v>61</v>
      </c>
      <c r="E439" s="15"/>
      <c r="F439" s="45"/>
      <c r="G439" s="13">
        <f t="shared" si="169"/>
        <v>9186.5</v>
      </c>
      <c r="H439" s="13">
        <f t="shared" si="169"/>
        <v>9186.5</v>
      </c>
      <c r="I439" s="13">
        <f t="shared" si="169"/>
        <v>9186.5</v>
      </c>
    </row>
    <row r="440" spans="1:11" ht="38.25" x14ac:dyDescent="0.2">
      <c r="A440" s="7" t="s">
        <v>457</v>
      </c>
      <c r="B440" s="3" t="s">
        <v>97</v>
      </c>
      <c r="C440" s="7" t="s">
        <v>8</v>
      </c>
      <c r="D440" s="7" t="s">
        <v>61</v>
      </c>
      <c r="E440" s="15" t="s">
        <v>91</v>
      </c>
      <c r="F440" s="45"/>
      <c r="G440" s="13">
        <f t="shared" si="169"/>
        <v>9186.5</v>
      </c>
      <c r="H440" s="13">
        <f t="shared" si="169"/>
        <v>9186.5</v>
      </c>
      <c r="I440" s="13">
        <f t="shared" si="169"/>
        <v>9186.5</v>
      </c>
    </row>
    <row r="441" spans="1:11" ht="38.25" x14ac:dyDescent="0.2">
      <c r="A441" s="7" t="s">
        <v>490</v>
      </c>
      <c r="B441" s="3" t="s">
        <v>97</v>
      </c>
      <c r="C441" s="7" t="s">
        <v>8</v>
      </c>
      <c r="D441" s="7" t="s">
        <v>61</v>
      </c>
      <c r="E441" s="15" t="s">
        <v>98</v>
      </c>
      <c r="F441" s="45"/>
      <c r="G441" s="13">
        <f t="shared" si="169"/>
        <v>9186.5</v>
      </c>
      <c r="H441" s="13">
        <f t="shared" si="169"/>
        <v>9186.5</v>
      </c>
      <c r="I441" s="13">
        <f t="shared" si="169"/>
        <v>9186.5</v>
      </c>
    </row>
    <row r="442" spans="1:11" ht="25.5" x14ac:dyDescent="0.2">
      <c r="A442" s="7" t="s">
        <v>215</v>
      </c>
      <c r="B442" s="3" t="s">
        <v>97</v>
      </c>
      <c r="C442" s="7" t="s">
        <v>8</v>
      </c>
      <c r="D442" s="7" t="s">
        <v>61</v>
      </c>
      <c r="E442" s="15" t="s">
        <v>214</v>
      </c>
      <c r="F442" s="45"/>
      <c r="G442" s="13">
        <f>G443+G446</f>
        <v>9186.5</v>
      </c>
      <c r="H442" s="13">
        <f>H443+H446</f>
        <v>9186.5</v>
      </c>
      <c r="I442" s="13">
        <f t="shared" ref="I442" si="170">I443+I446</f>
        <v>9186.5</v>
      </c>
    </row>
    <row r="443" spans="1:11" x14ac:dyDescent="0.2">
      <c r="A443" s="7" t="s">
        <v>390</v>
      </c>
      <c r="B443" s="3" t="s">
        <v>97</v>
      </c>
      <c r="C443" s="7" t="s">
        <v>8</v>
      </c>
      <c r="D443" s="7" t="s">
        <v>61</v>
      </c>
      <c r="E443" s="15" t="s">
        <v>99</v>
      </c>
      <c r="F443" s="45"/>
      <c r="G443" s="13">
        <f>G444+G445</f>
        <v>567.5</v>
      </c>
      <c r="H443" s="13">
        <f>H444+H445</f>
        <v>567.5</v>
      </c>
      <c r="I443" s="13">
        <f t="shared" ref="I443" si="171">I444</f>
        <v>567.5</v>
      </c>
    </row>
    <row r="444" spans="1:11" ht="25.5" x14ac:dyDescent="0.2">
      <c r="A444" s="9" t="s">
        <v>196</v>
      </c>
      <c r="B444" s="10" t="s">
        <v>97</v>
      </c>
      <c r="C444" s="9" t="s">
        <v>8</v>
      </c>
      <c r="D444" s="9" t="s">
        <v>61</v>
      </c>
      <c r="E444" s="12" t="s">
        <v>99</v>
      </c>
      <c r="F444" s="48" t="s">
        <v>194</v>
      </c>
      <c r="G444" s="14">
        <v>567.5</v>
      </c>
      <c r="H444" s="14">
        <v>567.5</v>
      </c>
      <c r="I444" s="14">
        <v>567.5</v>
      </c>
    </row>
    <row r="445" spans="1:11" x14ac:dyDescent="0.2">
      <c r="A445" s="21" t="s">
        <v>197</v>
      </c>
      <c r="B445" s="10" t="s">
        <v>97</v>
      </c>
      <c r="C445" s="9" t="s">
        <v>8</v>
      </c>
      <c r="D445" s="9" t="s">
        <v>61</v>
      </c>
      <c r="E445" s="12" t="s">
        <v>99</v>
      </c>
      <c r="F445" s="48" t="s">
        <v>195</v>
      </c>
      <c r="G445" s="14"/>
      <c r="H445" s="14"/>
      <c r="I445" s="14"/>
    </row>
    <row r="446" spans="1:11" ht="38.25" x14ac:dyDescent="0.2">
      <c r="A446" s="7" t="s">
        <v>563</v>
      </c>
      <c r="B446" s="3" t="s">
        <v>97</v>
      </c>
      <c r="C446" s="7" t="s">
        <v>8</v>
      </c>
      <c r="D446" s="7" t="s">
        <v>61</v>
      </c>
      <c r="E446" s="15" t="s">
        <v>100</v>
      </c>
      <c r="F446" s="45"/>
      <c r="G446" s="13">
        <f>G447+G448</f>
        <v>8619</v>
      </c>
      <c r="H446" s="13">
        <f>H447+H448</f>
        <v>8619</v>
      </c>
      <c r="I446" s="13">
        <f t="shared" ref="I446" si="172">I447</f>
        <v>8619</v>
      </c>
    </row>
    <row r="447" spans="1:11" ht="51" x14ac:dyDescent="0.2">
      <c r="A447" s="9" t="s">
        <v>193</v>
      </c>
      <c r="B447" s="10" t="s">
        <v>97</v>
      </c>
      <c r="C447" s="9" t="s">
        <v>8</v>
      </c>
      <c r="D447" s="9" t="s">
        <v>61</v>
      </c>
      <c r="E447" s="12" t="s">
        <v>100</v>
      </c>
      <c r="F447" s="48" t="s">
        <v>192</v>
      </c>
      <c r="G447" s="14">
        <v>8619</v>
      </c>
      <c r="H447" s="14">
        <v>8619</v>
      </c>
      <c r="I447" s="14">
        <v>8619</v>
      </c>
      <c r="J447" s="39">
        <f>G447</f>
        <v>8619</v>
      </c>
      <c r="K447" s="39">
        <f>G437</f>
        <v>9186.5</v>
      </c>
    </row>
    <row r="448" spans="1:11" x14ac:dyDescent="0.2">
      <c r="A448" s="9" t="s">
        <v>201</v>
      </c>
      <c r="B448" s="10" t="s">
        <v>97</v>
      </c>
      <c r="C448" s="9" t="s">
        <v>8</v>
      </c>
      <c r="D448" s="9" t="s">
        <v>61</v>
      </c>
      <c r="E448" s="12" t="s">
        <v>100</v>
      </c>
      <c r="F448" s="48" t="s">
        <v>199</v>
      </c>
      <c r="G448" s="14">
        <v>0</v>
      </c>
      <c r="H448" s="14">
        <v>0</v>
      </c>
      <c r="I448" s="14">
        <v>0</v>
      </c>
    </row>
    <row r="449" spans="1:9" ht="25.5" x14ac:dyDescent="0.2">
      <c r="A449" s="4" t="s">
        <v>524</v>
      </c>
      <c r="B449" s="5" t="s">
        <v>101</v>
      </c>
      <c r="C449" s="4"/>
      <c r="D449" s="4"/>
      <c r="E449" s="5"/>
      <c r="F449" s="47"/>
      <c r="G449" s="6">
        <f>G450+G590+G621</f>
        <v>583776</v>
      </c>
      <c r="H449" s="6">
        <f t="shared" ref="H449:I449" si="173">H450+H590+H621</f>
        <v>430543</v>
      </c>
      <c r="I449" s="6">
        <f t="shared" si="173"/>
        <v>487103.3</v>
      </c>
    </row>
    <row r="450" spans="1:9" x14ac:dyDescent="0.2">
      <c r="A450" s="7" t="s">
        <v>168</v>
      </c>
      <c r="B450" s="3" t="s">
        <v>101</v>
      </c>
      <c r="C450" s="7" t="s">
        <v>64</v>
      </c>
      <c r="D450" s="7"/>
      <c r="E450" s="15"/>
      <c r="F450" s="45"/>
      <c r="G450" s="13">
        <f>G451+G476+G525+G545+G564</f>
        <v>434578.89999999997</v>
      </c>
      <c r="H450" s="13">
        <f t="shared" ref="H450:I450" si="174">H451+H476+H525+H545+H564</f>
        <v>406852.9</v>
      </c>
      <c r="I450" s="13">
        <f t="shared" si="174"/>
        <v>463048.3</v>
      </c>
    </row>
    <row r="451" spans="1:9" x14ac:dyDescent="0.2">
      <c r="A451" s="7" t="s">
        <v>181</v>
      </c>
      <c r="B451" s="3" t="s">
        <v>101</v>
      </c>
      <c r="C451" s="7" t="s">
        <v>64</v>
      </c>
      <c r="D451" s="7" t="s">
        <v>8</v>
      </c>
      <c r="E451" s="15"/>
      <c r="F451" s="45"/>
      <c r="G451" s="13">
        <f>G452</f>
        <v>110612.3</v>
      </c>
      <c r="H451" s="13">
        <f t="shared" ref="H451:I451" si="175">H452</f>
        <v>103133.90000000001</v>
      </c>
      <c r="I451" s="13">
        <f t="shared" si="175"/>
        <v>126982.70000000001</v>
      </c>
    </row>
    <row r="452" spans="1:9" ht="25.5" x14ac:dyDescent="0.2">
      <c r="A452" s="7" t="s">
        <v>491</v>
      </c>
      <c r="B452" s="3" t="s">
        <v>101</v>
      </c>
      <c r="C452" s="7" t="s">
        <v>64</v>
      </c>
      <c r="D452" s="7" t="s">
        <v>8</v>
      </c>
      <c r="E452" s="15" t="s">
        <v>102</v>
      </c>
      <c r="F452" s="45"/>
      <c r="G452" s="13">
        <f>G453+G460</f>
        <v>110612.3</v>
      </c>
      <c r="H452" s="13">
        <f t="shared" ref="H452:I452" si="176">H453+H460</f>
        <v>103133.90000000001</v>
      </c>
      <c r="I452" s="13">
        <f t="shared" si="176"/>
        <v>126982.70000000001</v>
      </c>
    </row>
    <row r="453" spans="1:9" ht="25.5" x14ac:dyDescent="0.2">
      <c r="A453" s="7" t="s">
        <v>103</v>
      </c>
      <c r="B453" s="3" t="s">
        <v>101</v>
      </c>
      <c r="C453" s="7" t="s">
        <v>64</v>
      </c>
      <c r="D453" s="7" t="s">
        <v>8</v>
      </c>
      <c r="E453" s="15" t="s">
        <v>104</v>
      </c>
      <c r="F453" s="45"/>
      <c r="G453" s="13">
        <f>G454+G457</f>
        <v>1000</v>
      </c>
      <c r="H453" s="13">
        <f>H454+H457</f>
        <v>500</v>
      </c>
      <c r="I453" s="13">
        <f t="shared" ref="I453" si="177">I454+I457</f>
        <v>3025</v>
      </c>
    </row>
    <row r="454" spans="1:9" ht="25.5" x14ac:dyDescent="0.2">
      <c r="A454" s="11" t="s">
        <v>300</v>
      </c>
      <c r="B454" s="3" t="s">
        <v>101</v>
      </c>
      <c r="C454" s="7" t="s">
        <v>64</v>
      </c>
      <c r="D454" s="7" t="s">
        <v>8</v>
      </c>
      <c r="E454" s="15" t="s">
        <v>301</v>
      </c>
      <c r="F454" s="46"/>
      <c r="G454" s="13">
        <f>G455</f>
        <v>1000</v>
      </c>
      <c r="H454" s="13">
        <f>H455</f>
        <v>500</v>
      </c>
      <c r="I454" s="13">
        <f t="shared" ref="I454:I455" si="178">I455</f>
        <v>3025</v>
      </c>
    </row>
    <row r="455" spans="1:9" x14ac:dyDescent="0.2">
      <c r="A455" s="7" t="s">
        <v>549</v>
      </c>
      <c r="B455" s="3" t="s">
        <v>101</v>
      </c>
      <c r="C455" s="7" t="s">
        <v>64</v>
      </c>
      <c r="D455" s="7" t="s">
        <v>8</v>
      </c>
      <c r="E455" s="15" t="s">
        <v>105</v>
      </c>
      <c r="F455" s="46"/>
      <c r="G455" s="13">
        <f>G456</f>
        <v>1000</v>
      </c>
      <c r="H455" s="13">
        <f>H456</f>
        <v>500</v>
      </c>
      <c r="I455" s="13">
        <f t="shared" si="178"/>
        <v>3025</v>
      </c>
    </row>
    <row r="456" spans="1:9" ht="28.5" customHeight="1" x14ac:dyDescent="0.2">
      <c r="A456" s="9" t="s">
        <v>202</v>
      </c>
      <c r="B456" s="10" t="s">
        <v>101</v>
      </c>
      <c r="C456" s="9" t="s">
        <v>64</v>
      </c>
      <c r="D456" s="9" t="s">
        <v>8</v>
      </c>
      <c r="E456" s="12" t="s">
        <v>105</v>
      </c>
      <c r="F456" s="49" t="s">
        <v>200</v>
      </c>
      <c r="G456" s="14">
        <v>1000</v>
      </c>
      <c r="H456" s="14">
        <v>500</v>
      </c>
      <c r="I456" s="14">
        <v>3025</v>
      </c>
    </row>
    <row r="457" spans="1:9" ht="39.75" customHeight="1" x14ac:dyDescent="0.2">
      <c r="A457" s="7" t="s">
        <v>613</v>
      </c>
      <c r="B457" s="3" t="s">
        <v>101</v>
      </c>
      <c r="C457" s="7" t="s">
        <v>64</v>
      </c>
      <c r="D457" s="7" t="s">
        <v>8</v>
      </c>
      <c r="E457" s="15" t="s">
        <v>631</v>
      </c>
      <c r="F457" s="46"/>
      <c r="G457" s="13">
        <f>G458</f>
        <v>0</v>
      </c>
      <c r="H457" s="13">
        <f>H458</f>
        <v>0</v>
      </c>
      <c r="I457" s="13">
        <f t="shared" ref="I457" si="179">I458</f>
        <v>0</v>
      </c>
    </row>
    <row r="458" spans="1:9" ht="36" customHeight="1" x14ac:dyDescent="0.2">
      <c r="A458" s="9" t="s">
        <v>614</v>
      </c>
      <c r="B458" s="10" t="s">
        <v>101</v>
      </c>
      <c r="C458" s="9" t="s">
        <v>64</v>
      </c>
      <c r="D458" s="9" t="s">
        <v>8</v>
      </c>
      <c r="E458" s="12" t="s">
        <v>632</v>
      </c>
      <c r="F458" s="49"/>
      <c r="G458" s="14">
        <f>G459</f>
        <v>0</v>
      </c>
      <c r="H458" s="14"/>
      <c r="I458" s="14"/>
    </row>
    <row r="459" spans="1:9" ht="43.5" customHeight="1" x14ac:dyDescent="0.2">
      <c r="A459" s="9" t="s">
        <v>202</v>
      </c>
      <c r="B459" s="10" t="s">
        <v>101</v>
      </c>
      <c r="C459" s="9" t="s">
        <v>64</v>
      </c>
      <c r="D459" s="9" t="s">
        <v>8</v>
      </c>
      <c r="E459" s="12" t="s">
        <v>632</v>
      </c>
      <c r="F459" s="49" t="s">
        <v>200</v>
      </c>
      <c r="G459" s="14">
        <v>0</v>
      </c>
      <c r="H459" s="14"/>
      <c r="I459" s="14"/>
    </row>
    <row r="460" spans="1:9" ht="25.5" x14ac:dyDescent="0.2">
      <c r="A460" s="7" t="s">
        <v>492</v>
      </c>
      <c r="B460" s="3" t="s">
        <v>101</v>
      </c>
      <c r="C460" s="7" t="s">
        <v>64</v>
      </c>
      <c r="D460" s="7" t="s">
        <v>8</v>
      </c>
      <c r="E460" s="15" t="s">
        <v>106</v>
      </c>
      <c r="F460" s="45"/>
      <c r="G460" s="13">
        <f>G462+G465+G468+G471+G473</f>
        <v>109612.3</v>
      </c>
      <c r="H460" s="13">
        <f t="shared" ref="H460:I460" si="180">H462+H465+H468+H471+H473</f>
        <v>102633.90000000001</v>
      </c>
      <c r="I460" s="13">
        <f t="shared" si="180"/>
        <v>123957.70000000001</v>
      </c>
    </row>
    <row r="461" spans="1:9" ht="25.5" x14ac:dyDescent="0.2">
      <c r="A461" s="11" t="s">
        <v>302</v>
      </c>
      <c r="B461" s="3" t="s">
        <v>101</v>
      </c>
      <c r="C461" s="7" t="s">
        <v>64</v>
      </c>
      <c r="D461" s="7" t="s">
        <v>8</v>
      </c>
      <c r="E461" s="15" t="s">
        <v>303</v>
      </c>
      <c r="F461" s="46"/>
      <c r="G461" s="13">
        <f>G462</f>
        <v>13280</v>
      </c>
      <c r="H461" s="13">
        <f>H462</f>
        <v>1379.3</v>
      </c>
      <c r="I461" s="13">
        <f t="shared" ref="I461:I462" si="181">I462</f>
        <v>16379.3</v>
      </c>
    </row>
    <row r="462" spans="1:9" x14ac:dyDescent="0.2">
      <c r="A462" s="7" t="s">
        <v>107</v>
      </c>
      <c r="B462" s="3" t="s">
        <v>101</v>
      </c>
      <c r="C462" s="7" t="s">
        <v>64</v>
      </c>
      <c r="D462" s="7" t="s">
        <v>8</v>
      </c>
      <c r="E462" s="15" t="s">
        <v>304</v>
      </c>
      <c r="F462" s="46"/>
      <c r="G462" s="13">
        <f>G463</f>
        <v>13280</v>
      </c>
      <c r="H462" s="13">
        <f>H463</f>
        <v>1379.3</v>
      </c>
      <c r="I462" s="13">
        <f t="shared" si="181"/>
        <v>16379.3</v>
      </c>
    </row>
    <row r="463" spans="1:9" ht="25.5" x14ac:dyDescent="0.2">
      <c r="A463" s="9" t="s">
        <v>202</v>
      </c>
      <c r="B463" s="10" t="s">
        <v>101</v>
      </c>
      <c r="C463" s="9" t="s">
        <v>64</v>
      </c>
      <c r="D463" s="9" t="s">
        <v>8</v>
      </c>
      <c r="E463" s="12" t="s">
        <v>304</v>
      </c>
      <c r="F463" s="49" t="s">
        <v>200</v>
      </c>
      <c r="G463" s="14">
        <v>13280</v>
      </c>
      <c r="H463" s="14">
        <v>1379.3</v>
      </c>
      <c r="I463" s="14">
        <v>16379.3</v>
      </c>
    </row>
    <row r="464" spans="1:9" ht="76.5" x14ac:dyDescent="0.2">
      <c r="A464" s="11" t="s">
        <v>305</v>
      </c>
      <c r="B464" s="3" t="s">
        <v>101</v>
      </c>
      <c r="C464" s="7" t="s">
        <v>64</v>
      </c>
      <c r="D464" s="7" t="s">
        <v>8</v>
      </c>
      <c r="E464" s="15" t="s">
        <v>306</v>
      </c>
      <c r="F464" s="48"/>
      <c r="G464" s="13">
        <f>G465</f>
        <v>66741.5</v>
      </c>
      <c r="H464" s="13">
        <f>H465</f>
        <v>70913.8</v>
      </c>
      <c r="I464" s="13">
        <f t="shared" ref="I464:I465" si="182">I465</f>
        <v>75237.600000000006</v>
      </c>
    </row>
    <row r="465" spans="1:9" ht="102" x14ac:dyDescent="0.2">
      <c r="A465" s="20" t="s">
        <v>583</v>
      </c>
      <c r="B465" s="3" t="s">
        <v>101</v>
      </c>
      <c r="C465" s="7" t="s">
        <v>64</v>
      </c>
      <c r="D465" s="7" t="s">
        <v>8</v>
      </c>
      <c r="E465" s="15" t="s">
        <v>307</v>
      </c>
      <c r="F465" s="45"/>
      <c r="G465" s="13">
        <f>G466</f>
        <v>66741.5</v>
      </c>
      <c r="H465" s="13">
        <f>H466</f>
        <v>70913.8</v>
      </c>
      <c r="I465" s="13">
        <f t="shared" si="182"/>
        <v>75237.600000000006</v>
      </c>
    </row>
    <row r="466" spans="1:9" ht="25.5" x14ac:dyDescent="0.2">
      <c r="A466" s="9" t="s">
        <v>202</v>
      </c>
      <c r="B466" s="10" t="s">
        <v>101</v>
      </c>
      <c r="C466" s="9" t="s">
        <v>64</v>
      </c>
      <c r="D466" s="9" t="s">
        <v>8</v>
      </c>
      <c r="E466" s="12" t="s">
        <v>307</v>
      </c>
      <c r="F466" s="48" t="s">
        <v>200</v>
      </c>
      <c r="G466" s="14">
        <v>66741.5</v>
      </c>
      <c r="H466" s="14">
        <v>70913.8</v>
      </c>
      <c r="I466" s="14">
        <v>75237.600000000006</v>
      </c>
    </row>
    <row r="467" spans="1:9" ht="25.5" x14ac:dyDescent="0.2">
      <c r="A467" s="11" t="s">
        <v>308</v>
      </c>
      <c r="B467" s="3" t="s">
        <v>101</v>
      </c>
      <c r="C467" s="7" t="s">
        <v>64</v>
      </c>
      <c r="D467" s="7" t="s">
        <v>8</v>
      </c>
      <c r="E467" s="15" t="s">
        <v>309</v>
      </c>
      <c r="F467" s="46"/>
      <c r="G467" s="13">
        <f>G468</f>
        <v>29440.799999999999</v>
      </c>
      <c r="H467" s="13">
        <f t="shared" ref="H467:I467" si="183">H468</f>
        <v>30340.799999999999</v>
      </c>
      <c r="I467" s="13">
        <f t="shared" si="183"/>
        <v>32340.799999999999</v>
      </c>
    </row>
    <row r="468" spans="1:9" ht="51" x14ac:dyDescent="0.2">
      <c r="A468" s="7" t="s">
        <v>564</v>
      </c>
      <c r="B468" s="3" t="s">
        <v>101</v>
      </c>
      <c r="C468" s="7" t="s">
        <v>64</v>
      </c>
      <c r="D468" s="7" t="s">
        <v>8</v>
      </c>
      <c r="E468" s="15" t="s">
        <v>310</v>
      </c>
      <c r="F468" s="46"/>
      <c r="G468" s="13">
        <f>G469</f>
        <v>29440.799999999999</v>
      </c>
      <c r="H468" s="13">
        <f>H469</f>
        <v>30340.799999999999</v>
      </c>
      <c r="I468" s="13">
        <f t="shared" ref="I468" si="184">I469</f>
        <v>32340.799999999999</v>
      </c>
    </row>
    <row r="469" spans="1:9" ht="25.5" x14ac:dyDescent="0.2">
      <c r="A469" s="9" t="s">
        <v>202</v>
      </c>
      <c r="B469" s="10" t="s">
        <v>101</v>
      </c>
      <c r="C469" s="9" t="s">
        <v>64</v>
      </c>
      <c r="D469" s="9" t="s">
        <v>8</v>
      </c>
      <c r="E469" s="12" t="s">
        <v>310</v>
      </c>
      <c r="F469" s="49" t="s">
        <v>200</v>
      </c>
      <c r="G469" s="14">
        <v>29440.799999999999</v>
      </c>
      <c r="H469" s="14">
        <v>30340.799999999999</v>
      </c>
      <c r="I469" s="14">
        <v>32340.799999999999</v>
      </c>
    </row>
    <row r="470" spans="1:9" ht="38.25" x14ac:dyDescent="0.2">
      <c r="A470" s="11" t="s">
        <v>584</v>
      </c>
      <c r="B470" s="3" t="s">
        <v>101</v>
      </c>
      <c r="C470" s="7" t="s">
        <v>64</v>
      </c>
      <c r="D470" s="7" t="s">
        <v>8</v>
      </c>
      <c r="E470" s="15" t="s">
        <v>311</v>
      </c>
      <c r="F470" s="46"/>
      <c r="G470" s="13">
        <f>G471</f>
        <v>0</v>
      </c>
      <c r="H470" s="13">
        <f>H471</f>
        <v>0</v>
      </c>
      <c r="I470" s="13">
        <f t="shared" ref="I470:I471" si="185">I471</f>
        <v>0</v>
      </c>
    </row>
    <row r="471" spans="1:9" ht="33" customHeight="1" x14ac:dyDescent="0.2">
      <c r="A471" s="7" t="s">
        <v>585</v>
      </c>
      <c r="B471" s="3" t="s">
        <v>101</v>
      </c>
      <c r="C471" s="7" t="s">
        <v>64</v>
      </c>
      <c r="D471" s="7" t="s">
        <v>8</v>
      </c>
      <c r="E471" s="15" t="s">
        <v>312</v>
      </c>
      <c r="F471" s="46"/>
      <c r="G471" s="13">
        <f>G472</f>
        <v>0</v>
      </c>
      <c r="H471" s="13">
        <f>H472</f>
        <v>0</v>
      </c>
      <c r="I471" s="13">
        <f t="shared" si="185"/>
        <v>0</v>
      </c>
    </row>
    <row r="472" spans="1:9" ht="29.25" customHeight="1" x14ac:dyDescent="0.2">
      <c r="A472" s="9" t="s">
        <v>202</v>
      </c>
      <c r="B472" s="10" t="s">
        <v>101</v>
      </c>
      <c r="C472" s="9" t="s">
        <v>64</v>
      </c>
      <c r="D472" s="9" t="s">
        <v>8</v>
      </c>
      <c r="E472" s="12" t="s">
        <v>312</v>
      </c>
      <c r="F472" s="49" t="s">
        <v>200</v>
      </c>
      <c r="G472" s="14">
        <v>0</v>
      </c>
      <c r="H472" s="14">
        <v>0</v>
      </c>
      <c r="I472" s="14">
        <v>0</v>
      </c>
    </row>
    <row r="473" spans="1:9" x14ac:dyDescent="0.2">
      <c r="A473" s="7" t="s">
        <v>405</v>
      </c>
      <c r="B473" s="3" t="s">
        <v>101</v>
      </c>
      <c r="C473" s="7" t="s">
        <v>64</v>
      </c>
      <c r="D473" s="7" t="s">
        <v>8</v>
      </c>
      <c r="E473" s="15" t="s">
        <v>407</v>
      </c>
      <c r="F473" s="46"/>
      <c r="G473" s="13">
        <f>G474</f>
        <v>150</v>
      </c>
      <c r="H473" s="13">
        <f t="shared" ref="H473:I474" si="186">H474</f>
        <v>0</v>
      </c>
      <c r="I473" s="13">
        <f t="shared" si="186"/>
        <v>0</v>
      </c>
    </row>
    <row r="474" spans="1:9" ht="21" customHeight="1" x14ac:dyDescent="0.2">
      <c r="A474" s="9" t="s">
        <v>429</v>
      </c>
      <c r="B474" s="10" t="s">
        <v>101</v>
      </c>
      <c r="C474" s="9" t="s">
        <v>64</v>
      </c>
      <c r="D474" s="9" t="s">
        <v>8</v>
      </c>
      <c r="E474" s="12" t="s">
        <v>406</v>
      </c>
      <c r="F474" s="49"/>
      <c r="G474" s="14">
        <f>G475</f>
        <v>150</v>
      </c>
      <c r="H474" s="14">
        <f t="shared" si="186"/>
        <v>0</v>
      </c>
      <c r="I474" s="14">
        <f t="shared" si="186"/>
        <v>0</v>
      </c>
    </row>
    <row r="475" spans="1:9" ht="25.5" x14ac:dyDescent="0.2">
      <c r="A475" s="9" t="s">
        <v>202</v>
      </c>
      <c r="B475" s="10" t="s">
        <v>101</v>
      </c>
      <c r="C475" s="9" t="s">
        <v>64</v>
      </c>
      <c r="D475" s="9" t="s">
        <v>8</v>
      </c>
      <c r="E475" s="12" t="s">
        <v>406</v>
      </c>
      <c r="F475" s="49" t="s">
        <v>200</v>
      </c>
      <c r="G475" s="14">
        <v>150</v>
      </c>
      <c r="H475" s="14">
        <v>0</v>
      </c>
      <c r="I475" s="14">
        <v>0</v>
      </c>
    </row>
    <row r="476" spans="1:9" x14ac:dyDescent="0.2">
      <c r="A476" s="7" t="s">
        <v>182</v>
      </c>
      <c r="B476" s="3" t="s">
        <v>101</v>
      </c>
      <c r="C476" s="7" t="s">
        <v>64</v>
      </c>
      <c r="D476" s="7" t="s">
        <v>9</v>
      </c>
      <c r="E476" s="15"/>
      <c r="F476" s="45"/>
      <c r="G476" s="13">
        <f>G477</f>
        <v>295540.8</v>
      </c>
      <c r="H476" s="13">
        <f>H477</f>
        <v>274266.3</v>
      </c>
      <c r="I476" s="13">
        <f t="shared" ref="I476" si="187">I477</f>
        <v>304257.09999999998</v>
      </c>
    </row>
    <row r="477" spans="1:9" ht="25.5" x14ac:dyDescent="0.2">
      <c r="A477" s="7" t="s">
        <v>651</v>
      </c>
      <c r="B477" s="3" t="s">
        <v>101</v>
      </c>
      <c r="C477" s="7" t="s">
        <v>64</v>
      </c>
      <c r="D477" s="7" t="s">
        <v>9</v>
      </c>
      <c r="E477" s="15" t="s">
        <v>102</v>
      </c>
      <c r="F477" s="45"/>
      <c r="G477" s="13">
        <f>G478+G495</f>
        <v>295540.8</v>
      </c>
      <c r="H477" s="13">
        <f>H478+H495</f>
        <v>274266.3</v>
      </c>
      <c r="I477" s="13">
        <f t="shared" ref="I477" si="188">I478+I495</f>
        <v>304257.09999999998</v>
      </c>
    </row>
    <row r="478" spans="1:9" ht="25.5" x14ac:dyDescent="0.2">
      <c r="A478" s="7" t="s">
        <v>103</v>
      </c>
      <c r="B478" s="3" t="s">
        <v>101</v>
      </c>
      <c r="C478" s="7" t="s">
        <v>64</v>
      </c>
      <c r="D478" s="7" t="s">
        <v>9</v>
      </c>
      <c r="E478" s="15" t="s">
        <v>104</v>
      </c>
      <c r="F478" s="45"/>
      <c r="G478" s="13">
        <f>G479+G486+G489+G492</f>
        <v>9072.7999999999993</v>
      </c>
      <c r="H478" s="13">
        <f t="shared" ref="H478:I478" si="189">H479+H486+H489+H492</f>
        <v>4685.8</v>
      </c>
      <c r="I478" s="13">
        <f t="shared" si="189"/>
        <v>10785.8</v>
      </c>
    </row>
    <row r="479" spans="1:9" x14ac:dyDescent="0.2">
      <c r="A479" s="11" t="s">
        <v>313</v>
      </c>
      <c r="B479" s="3" t="s">
        <v>101</v>
      </c>
      <c r="C479" s="7" t="s">
        <v>64</v>
      </c>
      <c r="D479" s="7" t="s">
        <v>9</v>
      </c>
      <c r="E479" s="15" t="s">
        <v>314</v>
      </c>
      <c r="F479" s="46"/>
      <c r="G479" s="13">
        <f>G480+G484+G482</f>
        <v>7250</v>
      </c>
      <c r="H479" s="13">
        <f>H480+H484+H482</f>
        <v>2500</v>
      </c>
      <c r="I479" s="13">
        <f t="shared" ref="I479" si="190">I480+I484+I482</f>
        <v>8600</v>
      </c>
    </row>
    <row r="480" spans="1:9" x14ac:dyDescent="0.2">
      <c r="A480" s="7" t="s">
        <v>108</v>
      </c>
      <c r="B480" s="3" t="s">
        <v>101</v>
      </c>
      <c r="C480" s="7" t="s">
        <v>64</v>
      </c>
      <c r="D480" s="7" t="s">
        <v>9</v>
      </c>
      <c r="E480" s="15" t="s">
        <v>315</v>
      </c>
      <c r="F480" s="46"/>
      <c r="G480" s="13">
        <f>G481</f>
        <v>5250</v>
      </c>
      <c r="H480" s="13">
        <f>H481</f>
        <v>500</v>
      </c>
      <c r="I480" s="13">
        <f t="shared" ref="I480" si="191">I481</f>
        <v>6600</v>
      </c>
    </row>
    <row r="481" spans="1:9" ht="25.5" x14ac:dyDescent="0.2">
      <c r="A481" s="9" t="s">
        <v>202</v>
      </c>
      <c r="B481" s="10" t="s">
        <v>101</v>
      </c>
      <c r="C481" s="9" t="s">
        <v>64</v>
      </c>
      <c r="D481" s="9" t="s">
        <v>9</v>
      </c>
      <c r="E481" s="12" t="s">
        <v>315</v>
      </c>
      <c r="F481" s="49" t="s">
        <v>200</v>
      </c>
      <c r="G481" s="14">
        <v>5250</v>
      </c>
      <c r="H481" s="14">
        <v>500</v>
      </c>
      <c r="I481" s="14">
        <v>6600</v>
      </c>
    </row>
    <row r="482" spans="1:9" x14ac:dyDescent="0.2">
      <c r="A482" s="7" t="s">
        <v>108</v>
      </c>
      <c r="B482" s="3" t="s">
        <v>101</v>
      </c>
      <c r="C482" s="7" t="s">
        <v>64</v>
      </c>
      <c r="D482" s="7" t="s">
        <v>9</v>
      </c>
      <c r="E482" s="15" t="s">
        <v>423</v>
      </c>
      <c r="F482" s="46"/>
      <c r="G482" s="14">
        <f>G483</f>
        <v>0</v>
      </c>
      <c r="H482" s="14"/>
      <c r="I482" s="14"/>
    </row>
    <row r="483" spans="1:9" ht="25.5" x14ac:dyDescent="0.2">
      <c r="A483" s="9" t="s">
        <v>202</v>
      </c>
      <c r="B483" s="10" t="s">
        <v>101</v>
      </c>
      <c r="C483" s="9" t="s">
        <v>64</v>
      </c>
      <c r="D483" s="9" t="s">
        <v>9</v>
      </c>
      <c r="E483" s="12" t="s">
        <v>423</v>
      </c>
      <c r="F483" s="49" t="s">
        <v>200</v>
      </c>
      <c r="G483" s="14">
        <v>0</v>
      </c>
      <c r="H483" s="14">
        <v>0</v>
      </c>
      <c r="I483" s="14">
        <v>0</v>
      </c>
    </row>
    <row r="484" spans="1:9" ht="25.5" x14ac:dyDescent="0.2">
      <c r="A484" s="7" t="s">
        <v>604</v>
      </c>
      <c r="B484" s="3" t="s">
        <v>101</v>
      </c>
      <c r="C484" s="7" t="s">
        <v>64</v>
      </c>
      <c r="D484" s="7" t="s">
        <v>9</v>
      </c>
      <c r="E484" s="15" t="s">
        <v>421</v>
      </c>
      <c r="F484" s="45"/>
      <c r="G484" s="13">
        <f>G485</f>
        <v>2000</v>
      </c>
      <c r="H484" s="13">
        <f>H485</f>
        <v>2000</v>
      </c>
      <c r="I484" s="13">
        <f t="shared" ref="I484" si="192">I485</f>
        <v>2000</v>
      </c>
    </row>
    <row r="485" spans="1:9" ht="25.5" x14ac:dyDescent="0.2">
      <c r="A485" s="9" t="s">
        <v>202</v>
      </c>
      <c r="B485" s="10" t="s">
        <v>101</v>
      </c>
      <c r="C485" s="9" t="s">
        <v>64</v>
      </c>
      <c r="D485" s="9" t="s">
        <v>9</v>
      </c>
      <c r="E485" s="12" t="s">
        <v>421</v>
      </c>
      <c r="F485" s="48" t="s">
        <v>200</v>
      </c>
      <c r="G485" s="14">
        <v>2000</v>
      </c>
      <c r="H485" s="14">
        <v>2000</v>
      </c>
      <c r="I485" s="14">
        <v>2000</v>
      </c>
    </row>
    <row r="486" spans="1:9" x14ac:dyDescent="0.2">
      <c r="A486" s="11" t="s">
        <v>316</v>
      </c>
      <c r="B486" s="3" t="s">
        <v>101</v>
      </c>
      <c r="C486" s="7" t="s">
        <v>64</v>
      </c>
      <c r="D486" s="7" t="s">
        <v>9</v>
      </c>
      <c r="E486" s="15" t="s">
        <v>317</v>
      </c>
      <c r="F486" s="48"/>
      <c r="G486" s="13">
        <f>G487</f>
        <v>350</v>
      </c>
      <c r="H486" s="13">
        <f>H487</f>
        <v>350</v>
      </c>
      <c r="I486" s="13">
        <f t="shared" ref="I486:I487" si="193">I487</f>
        <v>350</v>
      </c>
    </row>
    <row r="487" spans="1:9" x14ac:dyDescent="0.2">
      <c r="A487" s="7" t="s">
        <v>109</v>
      </c>
      <c r="B487" s="3" t="s">
        <v>101</v>
      </c>
      <c r="C487" s="7" t="s">
        <v>64</v>
      </c>
      <c r="D487" s="7" t="s">
        <v>9</v>
      </c>
      <c r="E487" s="15" t="s">
        <v>318</v>
      </c>
      <c r="F487" s="45"/>
      <c r="G487" s="13">
        <f>G488</f>
        <v>350</v>
      </c>
      <c r="H487" s="13">
        <f>H488</f>
        <v>350</v>
      </c>
      <c r="I487" s="13">
        <f t="shared" si="193"/>
        <v>350</v>
      </c>
    </row>
    <row r="488" spans="1:9" ht="25.5" x14ac:dyDescent="0.2">
      <c r="A488" s="9" t="s">
        <v>202</v>
      </c>
      <c r="B488" s="10" t="s">
        <v>101</v>
      </c>
      <c r="C488" s="9" t="s">
        <v>64</v>
      </c>
      <c r="D488" s="9" t="s">
        <v>9</v>
      </c>
      <c r="E488" s="12" t="s">
        <v>318</v>
      </c>
      <c r="F488" s="48" t="s">
        <v>200</v>
      </c>
      <c r="G488" s="14">
        <v>350</v>
      </c>
      <c r="H488" s="14">
        <v>350</v>
      </c>
      <c r="I488" s="14">
        <v>350</v>
      </c>
    </row>
    <row r="489" spans="1:9" ht="25.5" x14ac:dyDescent="0.2">
      <c r="A489" s="11" t="s">
        <v>319</v>
      </c>
      <c r="B489" s="3" t="s">
        <v>101</v>
      </c>
      <c r="C489" s="7" t="s">
        <v>64</v>
      </c>
      <c r="D489" s="7" t="s">
        <v>9</v>
      </c>
      <c r="E489" s="15" t="s">
        <v>320</v>
      </c>
      <c r="F489" s="46"/>
      <c r="G489" s="13">
        <f>G490</f>
        <v>0</v>
      </c>
      <c r="H489" s="13">
        <f t="shared" ref="H489:I490" si="194">H490</f>
        <v>0</v>
      </c>
      <c r="I489" s="13">
        <f t="shared" si="194"/>
        <v>0</v>
      </c>
    </row>
    <row r="490" spans="1:9" x14ac:dyDescent="0.2">
      <c r="A490" s="7" t="s">
        <v>110</v>
      </c>
      <c r="B490" s="3" t="s">
        <v>101</v>
      </c>
      <c r="C490" s="7" t="s">
        <v>64</v>
      </c>
      <c r="D490" s="7" t="s">
        <v>9</v>
      </c>
      <c r="E490" s="15" t="s">
        <v>321</v>
      </c>
      <c r="F490" s="46"/>
      <c r="G490" s="13">
        <f>G491</f>
        <v>0</v>
      </c>
      <c r="H490" s="13">
        <f t="shared" si="194"/>
        <v>0</v>
      </c>
      <c r="I490" s="13">
        <f t="shared" si="194"/>
        <v>0</v>
      </c>
    </row>
    <row r="491" spans="1:9" ht="25.5" x14ac:dyDescent="0.2">
      <c r="A491" s="9" t="s">
        <v>202</v>
      </c>
      <c r="B491" s="10" t="s">
        <v>101</v>
      </c>
      <c r="C491" s="9" t="s">
        <v>64</v>
      </c>
      <c r="D491" s="9" t="s">
        <v>9</v>
      </c>
      <c r="E491" s="12" t="s">
        <v>321</v>
      </c>
      <c r="F491" s="49" t="s">
        <v>200</v>
      </c>
      <c r="G491" s="14">
        <v>0</v>
      </c>
      <c r="H491" s="14">
        <v>0</v>
      </c>
      <c r="I491" s="14">
        <v>0</v>
      </c>
    </row>
    <row r="492" spans="1:9" ht="51" x14ac:dyDescent="0.2">
      <c r="A492" s="11" t="s">
        <v>653</v>
      </c>
      <c r="B492" s="3" t="s">
        <v>101</v>
      </c>
      <c r="C492" s="7" t="s">
        <v>64</v>
      </c>
      <c r="D492" s="7" t="s">
        <v>9</v>
      </c>
      <c r="E492" s="15" t="s">
        <v>322</v>
      </c>
      <c r="F492" s="46"/>
      <c r="G492" s="13">
        <f>G493</f>
        <v>1472.8</v>
      </c>
      <c r="H492" s="13">
        <f>H493</f>
        <v>1835.8</v>
      </c>
      <c r="I492" s="13">
        <f t="shared" ref="H492:I493" si="195">I493</f>
        <v>1835.8</v>
      </c>
    </row>
    <row r="493" spans="1:9" ht="55.5" customHeight="1" x14ac:dyDescent="0.2">
      <c r="A493" s="7" t="s">
        <v>652</v>
      </c>
      <c r="B493" s="3" t="s">
        <v>101</v>
      </c>
      <c r="C493" s="7" t="s">
        <v>64</v>
      </c>
      <c r="D493" s="7" t="s">
        <v>9</v>
      </c>
      <c r="E493" s="15" t="s">
        <v>323</v>
      </c>
      <c r="F493" s="46"/>
      <c r="G493" s="13">
        <f>G494</f>
        <v>1472.8</v>
      </c>
      <c r="H493" s="13">
        <f t="shared" si="195"/>
        <v>1835.8</v>
      </c>
      <c r="I493" s="13">
        <f t="shared" si="195"/>
        <v>1835.8</v>
      </c>
    </row>
    <row r="494" spans="1:9" ht="25.5" x14ac:dyDescent="0.2">
      <c r="A494" s="9" t="s">
        <v>202</v>
      </c>
      <c r="B494" s="10" t="s">
        <v>101</v>
      </c>
      <c r="C494" s="9" t="s">
        <v>64</v>
      </c>
      <c r="D494" s="9" t="s">
        <v>9</v>
      </c>
      <c r="E494" s="12" t="s">
        <v>323</v>
      </c>
      <c r="F494" s="49" t="s">
        <v>200</v>
      </c>
      <c r="G494" s="14">
        <v>1472.8</v>
      </c>
      <c r="H494" s="14">
        <v>1835.8</v>
      </c>
      <c r="I494" s="14">
        <v>1835.8</v>
      </c>
    </row>
    <row r="495" spans="1:9" ht="25.5" x14ac:dyDescent="0.2">
      <c r="A495" s="7" t="s">
        <v>492</v>
      </c>
      <c r="B495" s="3" t="s">
        <v>101</v>
      </c>
      <c r="C495" s="7" t="s">
        <v>64</v>
      </c>
      <c r="D495" s="7" t="s">
        <v>9</v>
      </c>
      <c r="E495" s="15" t="s">
        <v>106</v>
      </c>
      <c r="F495" s="45"/>
      <c r="G495" s="13">
        <f>G496+G499+G502+G505+G508+G513+G516+G519+G522</f>
        <v>286468</v>
      </c>
      <c r="H495" s="13">
        <f t="shared" ref="H495:I495" si="196">H496+H499+H502+H505+H508+H513+H516+H519+H522</f>
        <v>269580.5</v>
      </c>
      <c r="I495" s="13">
        <f t="shared" si="196"/>
        <v>293471.3</v>
      </c>
    </row>
    <row r="496" spans="1:9" ht="25.5" x14ac:dyDescent="0.2">
      <c r="A496" s="11" t="s">
        <v>324</v>
      </c>
      <c r="B496" s="3" t="s">
        <v>101</v>
      </c>
      <c r="C496" s="7" t="s">
        <v>64</v>
      </c>
      <c r="D496" s="7" t="s">
        <v>9</v>
      </c>
      <c r="E496" s="15" t="s">
        <v>325</v>
      </c>
      <c r="F496" s="46"/>
      <c r="G496" s="13">
        <f>G497</f>
        <v>30200.1</v>
      </c>
      <c r="H496" s="13">
        <f>H497</f>
        <v>1432.2</v>
      </c>
      <c r="I496" s="13">
        <f t="shared" ref="I496:I497" si="197">I497</f>
        <v>32219.599999999999</v>
      </c>
    </row>
    <row r="497" spans="1:9" x14ac:dyDescent="0.2">
      <c r="A497" s="7" t="s">
        <v>111</v>
      </c>
      <c r="B497" s="3" t="s">
        <v>101</v>
      </c>
      <c r="C497" s="7" t="s">
        <v>64</v>
      </c>
      <c r="D497" s="7" t="s">
        <v>9</v>
      </c>
      <c r="E497" s="15" t="s">
        <v>326</v>
      </c>
      <c r="F497" s="46"/>
      <c r="G497" s="13">
        <f>G498</f>
        <v>30200.1</v>
      </c>
      <c r="H497" s="13">
        <f>H498</f>
        <v>1432.2</v>
      </c>
      <c r="I497" s="13">
        <f t="shared" si="197"/>
        <v>32219.599999999999</v>
      </c>
    </row>
    <row r="498" spans="1:9" ht="25.5" x14ac:dyDescent="0.2">
      <c r="A498" s="9" t="s">
        <v>202</v>
      </c>
      <c r="B498" s="10" t="s">
        <v>101</v>
      </c>
      <c r="C498" s="9" t="s">
        <v>64</v>
      </c>
      <c r="D498" s="9" t="s">
        <v>9</v>
      </c>
      <c r="E498" s="12" t="s">
        <v>326</v>
      </c>
      <c r="F498" s="49" t="s">
        <v>200</v>
      </c>
      <c r="G498" s="14">
        <v>30200.1</v>
      </c>
      <c r="H498" s="14">
        <v>1432.2</v>
      </c>
      <c r="I498" s="14">
        <v>32219.599999999999</v>
      </c>
    </row>
    <row r="499" spans="1:9" ht="38.25" x14ac:dyDescent="0.2">
      <c r="A499" s="11" t="s">
        <v>327</v>
      </c>
      <c r="B499" s="3" t="s">
        <v>101</v>
      </c>
      <c r="C499" s="7" t="s">
        <v>64</v>
      </c>
      <c r="D499" s="7" t="s">
        <v>9</v>
      </c>
      <c r="E499" s="15" t="s">
        <v>328</v>
      </c>
      <c r="F499" s="46"/>
      <c r="G499" s="13">
        <f>G500</f>
        <v>300</v>
      </c>
      <c r="H499" s="13">
        <f>H500</f>
        <v>300</v>
      </c>
      <c r="I499" s="13">
        <f t="shared" ref="I499:I500" si="198">I500</f>
        <v>300</v>
      </c>
    </row>
    <row r="500" spans="1:9" x14ac:dyDescent="0.2">
      <c r="A500" s="7" t="s">
        <v>112</v>
      </c>
      <c r="B500" s="3" t="s">
        <v>101</v>
      </c>
      <c r="C500" s="7" t="s">
        <v>64</v>
      </c>
      <c r="D500" s="7" t="s">
        <v>9</v>
      </c>
      <c r="E500" s="15" t="s">
        <v>329</v>
      </c>
      <c r="F500" s="46"/>
      <c r="G500" s="13">
        <f>G501</f>
        <v>300</v>
      </c>
      <c r="H500" s="13">
        <f>H501</f>
        <v>300</v>
      </c>
      <c r="I500" s="13">
        <f t="shared" si="198"/>
        <v>300</v>
      </c>
    </row>
    <row r="501" spans="1:9" ht="25.5" x14ac:dyDescent="0.2">
      <c r="A501" s="9" t="s">
        <v>202</v>
      </c>
      <c r="B501" s="10" t="s">
        <v>101</v>
      </c>
      <c r="C501" s="9" t="s">
        <v>64</v>
      </c>
      <c r="D501" s="9" t="s">
        <v>9</v>
      </c>
      <c r="E501" s="12" t="s">
        <v>329</v>
      </c>
      <c r="F501" s="49" t="s">
        <v>200</v>
      </c>
      <c r="G501" s="14">
        <v>300</v>
      </c>
      <c r="H501" s="14">
        <v>300</v>
      </c>
      <c r="I501" s="14">
        <v>300</v>
      </c>
    </row>
    <row r="502" spans="1:9" x14ac:dyDescent="0.2">
      <c r="A502" s="11" t="s">
        <v>330</v>
      </c>
      <c r="B502" s="3" t="s">
        <v>101</v>
      </c>
      <c r="C502" s="7" t="s">
        <v>64</v>
      </c>
      <c r="D502" s="7" t="s">
        <v>9</v>
      </c>
      <c r="E502" s="15" t="s">
        <v>331</v>
      </c>
      <c r="F502" s="46"/>
      <c r="G502" s="13">
        <f>G503</f>
        <v>3027.2</v>
      </c>
      <c r="H502" s="13">
        <f>H503</f>
        <v>1027.2</v>
      </c>
      <c r="I502" s="13">
        <f t="shared" ref="I502:I503" si="199">I503</f>
        <v>5027.2</v>
      </c>
    </row>
    <row r="503" spans="1:9" x14ac:dyDescent="0.2">
      <c r="A503" s="7" t="s">
        <v>113</v>
      </c>
      <c r="B503" s="3" t="s">
        <v>101</v>
      </c>
      <c r="C503" s="7" t="s">
        <v>64</v>
      </c>
      <c r="D503" s="7" t="s">
        <v>9</v>
      </c>
      <c r="E503" s="15" t="s">
        <v>332</v>
      </c>
      <c r="F503" s="46"/>
      <c r="G503" s="13">
        <f>G504</f>
        <v>3027.2</v>
      </c>
      <c r="H503" s="13">
        <f>H504</f>
        <v>1027.2</v>
      </c>
      <c r="I503" s="13">
        <f t="shared" si="199"/>
        <v>5027.2</v>
      </c>
    </row>
    <row r="504" spans="1:9" ht="25.5" x14ac:dyDescent="0.2">
      <c r="A504" s="9" t="s">
        <v>202</v>
      </c>
      <c r="B504" s="10" t="s">
        <v>101</v>
      </c>
      <c r="C504" s="9" t="s">
        <v>64</v>
      </c>
      <c r="D504" s="9" t="s">
        <v>9</v>
      </c>
      <c r="E504" s="12" t="s">
        <v>332</v>
      </c>
      <c r="F504" s="49" t="s">
        <v>200</v>
      </c>
      <c r="G504" s="14">
        <v>3027.2</v>
      </c>
      <c r="H504" s="14">
        <v>1027.2</v>
      </c>
      <c r="I504" s="14">
        <v>5027.2</v>
      </c>
    </row>
    <row r="505" spans="1:9" ht="51" x14ac:dyDescent="0.2">
      <c r="A505" s="11" t="s">
        <v>587</v>
      </c>
      <c r="B505" s="3" t="s">
        <v>101</v>
      </c>
      <c r="C505" s="7" t="s">
        <v>64</v>
      </c>
      <c r="D505" s="7" t="s">
        <v>9</v>
      </c>
      <c r="E505" s="15" t="s">
        <v>333</v>
      </c>
      <c r="F505" s="46"/>
      <c r="G505" s="13">
        <f>G506</f>
        <v>16053.7</v>
      </c>
      <c r="H505" s="13">
        <f>H506</f>
        <v>16053.7</v>
      </c>
      <c r="I505" s="13">
        <f t="shared" ref="I505:I506" si="200">I506</f>
        <v>0</v>
      </c>
    </row>
    <row r="506" spans="1:9" ht="51" x14ac:dyDescent="0.2">
      <c r="A506" s="7" t="s">
        <v>586</v>
      </c>
      <c r="B506" s="3" t="s">
        <v>101</v>
      </c>
      <c r="C506" s="7" t="s">
        <v>64</v>
      </c>
      <c r="D506" s="7" t="s">
        <v>9</v>
      </c>
      <c r="E506" s="15" t="s">
        <v>334</v>
      </c>
      <c r="F506" s="46"/>
      <c r="G506" s="13">
        <f>G507</f>
        <v>16053.7</v>
      </c>
      <c r="H506" s="13">
        <f>H507</f>
        <v>16053.7</v>
      </c>
      <c r="I506" s="13">
        <f t="shared" si="200"/>
        <v>0</v>
      </c>
    </row>
    <row r="507" spans="1:9" ht="25.5" x14ac:dyDescent="0.2">
      <c r="A507" s="9" t="s">
        <v>202</v>
      </c>
      <c r="B507" s="10" t="s">
        <v>101</v>
      </c>
      <c r="C507" s="9" t="s">
        <v>64</v>
      </c>
      <c r="D507" s="9" t="s">
        <v>9</v>
      </c>
      <c r="E507" s="12" t="s">
        <v>334</v>
      </c>
      <c r="F507" s="49" t="s">
        <v>200</v>
      </c>
      <c r="G507" s="14">
        <v>16053.7</v>
      </c>
      <c r="H507" s="14">
        <v>16053.7</v>
      </c>
      <c r="I507" s="14">
        <v>0</v>
      </c>
    </row>
    <row r="508" spans="1:9" ht="51" x14ac:dyDescent="0.2">
      <c r="A508" s="11" t="s">
        <v>768</v>
      </c>
      <c r="B508" s="3" t="s">
        <v>101</v>
      </c>
      <c r="C508" s="7" t="s">
        <v>64</v>
      </c>
      <c r="D508" s="7" t="s">
        <v>9</v>
      </c>
      <c r="E508" s="15" t="s">
        <v>335</v>
      </c>
      <c r="F508" s="46"/>
      <c r="G508" s="13">
        <f>G509+G511</f>
        <v>11847.300000000001</v>
      </c>
      <c r="H508" s="13">
        <f>H509+H511</f>
        <v>12273.699999999999</v>
      </c>
      <c r="I508" s="13">
        <f t="shared" ref="I508" si="201">I509+I511</f>
        <v>2973.1000000000004</v>
      </c>
    </row>
    <row r="509" spans="1:9" ht="38.25" x14ac:dyDescent="0.2">
      <c r="A509" s="7" t="s">
        <v>206</v>
      </c>
      <c r="B509" s="3" t="s">
        <v>101</v>
      </c>
      <c r="C509" s="7" t="s">
        <v>64</v>
      </c>
      <c r="D509" s="7" t="s">
        <v>9</v>
      </c>
      <c r="E509" s="15" t="s">
        <v>394</v>
      </c>
      <c r="F509" s="46"/>
      <c r="G509" s="13">
        <f>G510</f>
        <v>11732.7</v>
      </c>
      <c r="H509" s="13">
        <f>H510</f>
        <v>12154.8</v>
      </c>
      <c r="I509" s="13">
        <f t="shared" ref="I509" si="202">I510</f>
        <v>2946.3</v>
      </c>
    </row>
    <row r="510" spans="1:9" ht="30.75" customHeight="1" x14ac:dyDescent="0.2">
      <c r="A510" s="9" t="s">
        <v>202</v>
      </c>
      <c r="B510" s="10" t="s">
        <v>101</v>
      </c>
      <c r="C510" s="9" t="s">
        <v>64</v>
      </c>
      <c r="D510" s="9" t="s">
        <v>9</v>
      </c>
      <c r="E510" s="12" t="s">
        <v>394</v>
      </c>
      <c r="F510" s="49" t="s">
        <v>200</v>
      </c>
      <c r="G510" s="50">
        <v>11732.7</v>
      </c>
      <c r="H510" s="50">
        <v>12154.8</v>
      </c>
      <c r="I510" s="34">
        <v>2946.3</v>
      </c>
    </row>
    <row r="511" spans="1:9" ht="73.5" customHeight="1" x14ac:dyDescent="0.2">
      <c r="A511" s="7" t="s">
        <v>588</v>
      </c>
      <c r="B511" s="3" t="s">
        <v>101</v>
      </c>
      <c r="C511" s="7" t="s">
        <v>64</v>
      </c>
      <c r="D511" s="7" t="s">
        <v>9</v>
      </c>
      <c r="E511" s="15" t="s">
        <v>416</v>
      </c>
      <c r="F511" s="45"/>
      <c r="G511" s="13">
        <f>G512</f>
        <v>114.6</v>
      </c>
      <c r="H511" s="13">
        <f>H512</f>
        <v>118.9</v>
      </c>
      <c r="I511" s="13">
        <f t="shared" ref="I511" si="203">I512</f>
        <v>26.8</v>
      </c>
    </row>
    <row r="512" spans="1:9" ht="36" customHeight="1" x14ac:dyDescent="0.2">
      <c r="A512" s="9" t="s">
        <v>202</v>
      </c>
      <c r="B512" s="10" t="s">
        <v>101</v>
      </c>
      <c r="C512" s="9" t="s">
        <v>64</v>
      </c>
      <c r="D512" s="9" t="s">
        <v>9</v>
      </c>
      <c r="E512" s="12" t="s">
        <v>416</v>
      </c>
      <c r="F512" s="48" t="s">
        <v>200</v>
      </c>
      <c r="G512" s="14">
        <v>114.6</v>
      </c>
      <c r="H512" s="14">
        <v>118.9</v>
      </c>
      <c r="I512" s="14">
        <v>26.8</v>
      </c>
    </row>
    <row r="513" spans="1:9" ht="76.5" x14ac:dyDescent="0.2">
      <c r="A513" s="11" t="s">
        <v>589</v>
      </c>
      <c r="B513" s="3" t="s">
        <v>101</v>
      </c>
      <c r="C513" s="7" t="s">
        <v>64</v>
      </c>
      <c r="D513" s="7" t="s">
        <v>9</v>
      </c>
      <c r="E513" s="15" t="s">
        <v>336</v>
      </c>
      <c r="F513" s="46"/>
      <c r="G513" s="13">
        <f>G514</f>
        <v>1241.5</v>
      </c>
      <c r="H513" s="13">
        <f>H514</f>
        <v>1241.5</v>
      </c>
      <c r="I513" s="13">
        <f t="shared" ref="I513:I514" si="204">I514</f>
        <v>0</v>
      </c>
    </row>
    <row r="514" spans="1:9" ht="98.25" customHeight="1" x14ac:dyDescent="0.2">
      <c r="A514" s="20" t="s">
        <v>590</v>
      </c>
      <c r="B514" s="3" t="s">
        <v>101</v>
      </c>
      <c r="C514" s="7" t="s">
        <v>64</v>
      </c>
      <c r="D514" s="7" t="s">
        <v>9</v>
      </c>
      <c r="E514" s="15" t="s">
        <v>337</v>
      </c>
      <c r="F514" s="46"/>
      <c r="G514" s="13">
        <f>G515</f>
        <v>1241.5</v>
      </c>
      <c r="H514" s="13">
        <f>H515</f>
        <v>1241.5</v>
      </c>
      <c r="I514" s="13">
        <f t="shared" si="204"/>
        <v>0</v>
      </c>
    </row>
    <row r="515" spans="1:9" ht="25.5" x14ac:dyDescent="0.2">
      <c r="A515" s="9" t="s">
        <v>202</v>
      </c>
      <c r="B515" s="10" t="s">
        <v>101</v>
      </c>
      <c r="C515" s="9" t="s">
        <v>64</v>
      </c>
      <c r="D515" s="9" t="s">
        <v>9</v>
      </c>
      <c r="E515" s="12" t="s">
        <v>337</v>
      </c>
      <c r="F515" s="49" t="s">
        <v>200</v>
      </c>
      <c r="G515" s="14">
        <v>1241.5</v>
      </c>
      <c r="H515" s="14">
        <v>1241.5</v>
      </c>
      <c r="I515" s="14">
        <v>0</v>
      </c>
    </row>
    <row r="516" spans="1:9" ht="76.5" x14ac:dyDescent="0.2">
      <c r="A516" s="11" t="s">
        <v>305</v>
      </c>
      <c r="B516" s="3" t="s">
        <v>101</v>
      </c>
      <c r="C516" s="7" t="s">
        <v>64</v>
      </c>
      <c r="D516" s="7" t="s">
        <v>9</v>
      </c>
      <c r="E516" s="15" t="s">
        <v>306</v>
      </c>
      <c r="F516" s="46"/>
      <c r="G516" s="13">
        <f>G517</f>
        <v>196020.3</v>
      </c>
      <c r="H516" s="13">
        <f>H517</f>
        <v>208274.3</v>
      </c>
      <c r="I516" s="13">
        <f t="shared" ref="I516:I517" si="205">I517</f>
        <v>220973.5</v>
      </c>
    </row>
    <row r="517" spans="1:9" ht="129" customHeight="1" x14ac:dyDescent="0.2">
      <c r="A517" s="20" t="s">
        <v>583</v>
      </c>
      <c r="B517" s="3" t="s">
        <v>101</v>
      </c>
      <c r="C517" s="7" t="s">
        <v>64</v>
      </c>
      <c r="D517" s="7" t="s">
        <v>9</v>
      </c>
      <c r="E517" s="15" t="s">
        <v>307</v>
      </c>
      <c r="F517" s="46"/>
      <c r="G517" s="13">
        <f>G518</f>
        <v>196020.3</v>
      </c>
      <c r="H517" s="13">
        <f>H518</f>
        <v>208274.3</v>
      </c>
      <c r="I517" s="13">
        <f t="shared" si="205"/>
        <v>220973.5</v>
      </c>
    </row>
    <row r="518" spans="1:9" ht="25.5" x14ac:dyDescent="0.2">
      <c r="A518" s="9" t="s">
        <v>202</v>
      </c>
      <c r="B518" s="10" t="s">
        <v>101</v>
      </c>
      <c r="C518" s="9" t="s">
        <v>64</v>
      </c>
      <c r="D518" s="9" t="s">
        <v>9</v>
      </c>
      <c r="E518" s="12" t="s">
        <v>307</v>
      </c>
      <c r="F518" s="49" t="s">
        <v>200</v>
      </c>
      <c r="G518" s="14">
        <v>196020.3</v>
      </c>
      <c r="H518" s="14">
        <v>208274.3</v>
      </c>
      <c r="I518" s="14">
        <v>220973.5</v>
      </c>
    </row>
    <row r="519" spans="1:9" ht="25.5" x14ac:dyDescent="0.2">
      <c r="A519" s="11" t="s">
        <v>525</v>
      </c>
      <c r="B519" s="3" t="s">
        <v>101</v>
      </c>
      <c r="C519" s="7" t="s">
        <v>64</v>
      </c>
      <c r="D519" s="7" t="s">
        <v>9</v>
      </c>
      <c r="E519" s="15" t="s">
        <v>338</v>
      </c>
      <c r="F519" s="46"/>
      <c r="G519" s="13">
        <f>G520</f>
        <v>27777.9</v>
      </c>
      <c r="H519" s="13">
        <f>H520</f>
        <v>28977.9</v>
      </c>
      <c r="I519" s="13">
        <f t="shared" ref="I519:I520" si="206">I520</f>
        <v>31977.9</v>
      </c>
    </row>
    <row r="520" spans="1:9" ht="51" x14ac:dyDescent="0.2">
      <c r="A520" s="7" t="s">
        <v>565</v>
      </c>
      <c r="B520" s="3" t="s">
        <v>101</v>
      </c>
      <c r="C520" s="7" t="s">
        <v>64</v>
      </c>
      <c r="D520" s="7" t="s">
        <v>9</v>
      </c>
      <c r="E520" s="15" t="s">
        <v>339</v>
      </c>
      <c r="F520" s="46"/>
      <c r="G520" s="13">
        <f>G521</f>
        <v>27777.9</v>
      </c>
      <c r="H520" s="13">
        <f>H521</f>
        <v>28977.9</v>
      </c>
      <c r="I520" s="13">
        <f t="shared" si="206"/>
        <v>31977.9</v>
      </c>
    </row>
    <row r="521" spans="1:9" ht="25.5" x14ac:dyDescent="0.2">
      <c r="A521" s="9" t="s">
        <v>202</v>
      </c>
      <c r="B521" s="10" t="s">
        <v>101</v>
      </c>
      <c r="C521" s="9" t="s">
        <v>64</v>
      </c>
      <c r="D521" s="9" t="s">
        <v>9</v>
      </c>
      <c r="E521" s="12" t="s">
        <v>339</v>
      </c>
      <c r="F521" s="49" t="s">
        <v>200</v>
      </c>
      <c r="G521" s="14">
        <v>27777.9</v>
      </c>
      <c r="H521" s="14">
        <v>28977.9</v>
      </c>
      <c r="I521" s="14">
        <v>31977.9</v>
      </c>
    </row>
    <row r="522" spans="1:9" ht="38.25" x14ac:dyDescent="0.2">
      <c r="A522" s="11" t="s">
        <v>584</v>
      </c>
      <c r="B522" s="3" t="s">
        <v>101</v>
      </c>
      <c r="C522" s="7" t="s">
        <v>64</v>
      </c>
      <c r="D522" s="7" t="s">
        <v>9</v>
      </c>
      <c r="E522" s="15" t="s">
        <v>311</v>
      </c>
      <c r="F522" s="46"/>
      <c r="G522" s="13">
        <f>G523</f>
        <v>0</v>
      </c>
      <c r="H522" s="13">
        <f>H523</f>
        <v>0</v>
      </c>
      <c r="I522" s="13">
        <f t="shared" ref="I522:I523" si="207">I523</f>
        <v>0</v>
      </c>
    </row>
    <row r="523" spans="1:9" ht="43.5" customHeight="1" x14ac:dyDescent="0.2">
      <c r="A523" s="7" t="s">
        <v>585</v>
      </c>
      <c r="B523" s="3" t="s">
        <v>101</v>
      </c>
      <c r="C523" s="7" t="s">
        <v>64</v>
      </c>
      <c r="D523" s="7" t="s">
        <v>9</v>
      </c>
      <c r="E523" s="15" t="s">
        <v>312</v>
      </c>
      <c r="F523" s="46"/>
      <c r="G523" s="13">
        <f>G524</f>
        <v>0</v>
      </c>
      <c r="H523" s="13">
        <f>H524</f>
        <v>0</v>
      </c>
      <c r="I523" s="13">
        <f t="shared" si="207"/>
        <v>0</v>
      </c>
    </row>
    <row r="524" spans="1:9" ht="25.5" x14ac:dyDescent="0.2">
      <c r="A524" s="9" t="s">
        <v>202</v>
      </c>
      <c r="B524" s="10" t="s">
        <v>101</v>
      </c>
      <c r="C524" s="9" t="s">
        <v>64</v>
      </c>
      <c r="D524" s="9" t="s">
        <v>9</v>
      </c>
      <c r="E524" s="12" t="s">
        <v>312</v>
      </c>
      <c r="F524" s="49" t="s">
        <v>200</v>
      </c>
      <c r="G524" s="14"/>
      <c r="H524" s="14">
        <v>0</v>
      </c>
      <c r="I524" s="14">
        <v>0</v>
      </c>
    </row>
    <row r="525" spans="1:9" x14ac:dyDescent="0.2">
      <c r="A525" s="7" t="s">
        <v>183</v>
      </c>
      <c r="B525" s="3" t="s">
        <v>101</v>
      </c>
      <c r="C525" s="7" t="s">
        <v>64</v>
      </c>
      <c r="D525" s="7" t="s">
        <v>31</v>
      </c>
      <c r="E525" s="15"/>
      <c r="F525" s="45"/>
      <c r="G525" s="13">
        <f>G526</f>
        <v>18610.8</v>
      </c>
      <c r="H525" s="13">
        <f>H526</f>
        <v>19391</v>
      </c>
      <c r="I525" s="13">
        <f t="shared" ref="I525" si="208">I526</f>
        <v>21746.799999999999</v>
      </c>
    </row>
    <row r="526" spans="1:9" ht="25.5" x14ac:dyDescent="0.2">
      <c r="A526" s="7" t="s">
        <v>491</v>
      </c>
      <c r="B526" s="3" t="s">
        <v>101</v>
      </c>
      <c r="C526" s="7" t="s">
        <v>64</v>
      </c>
      <c r="D526" s="7" t="s">
        <v>31</v>
      </c>
      <c r="E526" s="15" t="s">
        <v>102</v>
      </c>
      <c r="F526" s="45"/>
      <c r="G526" s="13">
        <f>G527+G531</f>
        <v>18610.8</v>
      </c>
      <c r="H526" s="13">
        <f t="shared" ref="H526:I526" si="209">H527+H531</f>
        <v>19391</v>
      </c>
      <c r="I526" s="13">
        <f t="shared" si="209"/>
        <v>21746.799999999999</v>
      </c>
    </row>
    <row r="527" spans="1:9" ht="25.5" x14ac:dyDescent="0.2">
      <c r="A527" s="7" t="s">
        <v>492</v>
      </c>
      <c r="B527" s="3" t="s">
        <v>101</v>
      </c>
      <c r="C527" s="7" t="s">
        <v>64</v>
      </c>
      <c r="D527" s="7" t="s">
        <v>31</v>
      </c>
      <c r="E527" s="15" t="s">
        <v>104</v>
      </c>
      <c r="F527" s="45"/>
      <c r="G527" s="13">
        <f>G529</f>
        <v>0</v>
      </c>
      <c r="H527" s="13">
        <f>H529</f>
        <v>0</v>
      </c>
      <c r="I527" s="13">
        <f>I529</f>
        <v>0</v>
      </c>
    </row>
    <row r="528" spans="1:9" ht="25.5" x14ac:dyDescent="0.2">
      <c r="A528" s="11" t="s">
        <v>343</v>
      </c>
      <c r="B528" s="3" t="s">
        <v>101</v>
      </c>
      <c r="C528" s="7" t="s">
        <v>64</v>
      </c>
      <c r="D528" s="7" t="s">
        <v>31</v>
      </c>
      <c r="E528" s="15" t="s">
        <v>382</v>
      </c>
      <c r="F528" s="46"/>
      <c r="G528" s="13">
        <f>G529</f>
        <v>0</v>
      </c>
      <c r="H528" s="13">
        <f>H529</f>
        <v>0</v>
      </c>
      <c r="I528" s="13">
        <f t="shared" ref="I528:I529" si="210">I529</f>
        <v>0</v>
      </c>
    </row>
    <row r="529" spans="1:9" x14ac:dyDescent="0.2">
      <c r="A529" s="7" t="s">
        <v>114</v>
      </c>
      <c r="B529" s="3" t="s">
        <v>101</v>
      </c>
      <c r="C529" s="7" t="s">
        <v>64</v>
      </c>
      <c r="D529" s="7" t="s">
        <v>31</v>
      </c>
      <c r="E529" s="15" t="s">
        <v>383</v>
      </c>
      <c r="F529" s="46"/>
      <c r="G529" s="13">
        <f>G530</f>
        <v>0</v>
      </c>
      <c r="H529" s="13">
        <f>H530</f>
        <v>0</v>
      </c>
      <c r="I529" s="13">
        <f t="shared" si="210"/>
        <v>0</v>
      </c>
    </row>
    <row r="530" spans="1:9" ht="25.5" x14ac:dyDescent="0.2">
      <c r="A530" s="9" t="s">
        <v>202</v>
      </c>
      <c r="B530" s="10" t="s">
        <v>101</v>
      </c>
      <c r="C530" s="9" t="s">
        <v>64</v>
      </c>
      <c r="D530" s="9" t="s">
        <v>31</v>
      </c>
      <c r="E530" s="12" t="s">
        <v>383</v>
      </c>
      <c r="F530" s="49" t="s">
        <v>200</v>
      </c>
      <c r="G530" s="14">
        <v>0</v>
      </c>
      <c r="H530" s="14">
        <v>0</v>
      </c>
      <c r="I530" s="14">
        <v>0</v>
      </c>
    </row>
    <row r="531" spans="1:9" ht="38.25" x14ac:dyDescent="0.2">
      <c r="A531" s="11" t="s">
        <v>494</v>
      </c>
      <c r="B531" s="3" t="s">
        <v>101</v>
      </c>
      <c r="C531" s="7" t="s">
        <v>64</v>
      </c>
      <c r="D531" s="7" t="s">
        <v>31</v>
      </c>
      <c r="E531" s="15" t="s">
        <v>106</v>
      </c>
      <c r="F531" s="45"/>
      <c r="G531" s="13">
        <f>G532+G535+G539+G542</f>
        <v>18610.8</v>
      </c>
      <c r="H531" s="13">
        <f t="shared" ref="H531:I531" si="211">H532+H535+H539+H542</f>
        <v>19391</v>
      </c>
      <c r="I531" s="13">
        <f t="shared" si="211"/>
        <v>21746.799999999999</v>
      </c>
    </row>
    <row r="532" spans="1:9" x14ac:dyDescent="0.2">
      <c r="A532" s="11" t="s">
        <v>340</v>
      </c>
      <c r="B532" s="3" t="s">
        <v>101</v>
      </c>
      <c r="C532" s="7" t="s">
        <v>64</v>
      </c>
      <c r="D532" s="7" t="s">
        <v>31</v>
      </c>
      <c r="E532" s="15" t="s">
        <v>341</v>
      </c>
      <c r="F532" s="46"/>
      <c r="G532" s="13">
        <f>G533</f>
        <v>1311.3</v>
      </c>
      <c r="H532" s="13">
        <f>H533</f>
        <v>722.4</v>
      </c>
      <c r="I532" s="13">
        <f t="shared" ref="I532:I533" si="212">I533</f>
        <v>2722.4</v>
      </c>
    </row>
    <row r="533" spans="1:9" x14ac:dyDescent="0.2">
      <c r="A533" s="7" t="s">
        <v>115</v>
      </c>
      <c r="B533" s="3" t="s">
        <v>101</v>
      </c>
      <c r="C533" s="7" t="s">
        <v>64</v>
      </c>
      <c r="D533" s="7" t="s">
        <v>31</v>
      </c>
      <c r="E533" s="15" t="s">
        <v>342</v>
      </c>
      <c r="F533" s="46"/>
      <c r="G533" s="13">
        <f>G534</f>
        <v>1311.3</v>
      </c>
      <c r="H533" s="13">
        <f>H534</f>
        <v>722.4</v>
      </c>
      <c r="I533" s="13">
        <f t="shared" si="212"/>
        <v>2722.4</v>
      </c>
    </row>
    <row r="534" spans="1:9" ht="25.5" x14ac:dyDescent="0.2">
      <c r="A534" s="9" t="s">
        <v>202</v>
      </c>
      <c r="B534" s="10" t="s">
        <v>101</v>
      </c>
      <c r="C534" s="9" t="s">
        <v>64</v>
      </c>
      <c r="D534" s="9" t="s">
        <v>31</v>
      </c>
      <c r="E534" s="12" t="s">
        <v>342</v>
      </c>
      <c r="F534" s="49" t="s">
        <v>200</v>
      </c>
      <c r="G534" s="14">
        <v>1311.3</v>
      </c>
      <c r="H534" s="14">
        <v>722.4</v>
      </c>
      <c r="I534" s="14">
        <v>2722.4</v>
      </c>
    </row>
    <row r="535" spans="1:9" ht="38.25" x14ac:dyDescent="0.2">
      <c r="A535" s="11" t="s">
        <v>344</v>
      </c>
      <c r="B535" s="3" t="s">
        <v>101</v>
      </c>
      <c r="C535" s="7" t="s">
        <v>64</v>
      </c>
      <c r="D535" s="7" t="s">
        <v>31</v>
      </c>
      <c r="E535" s="15" t="s">
        <v>345</v>
      </c>
      <c r="F535" s="48"/>
      <c r="G535" s="13">
        <f>G536</f>
        <v>5463.1</v>
      </c>
      <c r="H535" s="13">
        <f>H536</f>
        <v>5832.2</v>
      </c>
      <c r="I535" s="13">
        <f t="shared" ref="I535" si="213">I536</f>
        <v>6188</v>
      </c>
    </row>
    <row r="536" spans="1:9" ht="25.5" x14ac:dyDescent="0.2">
      <c r="A536" s="7" t="s">
        <v>116</v>
      </c>
      <c r="B536" s="3" t="s">
        <v>101</v>
      </c>
      <c r="C536" s="7" t="s">
        <v>64</v>
      </c>
      <c r="D536" s="7" t="s">
        <v>31</v>
      </c>
      <c r="E536" s="15" t="s">
        <v>346</v>
      </c>
      <c r="F536" s="45"/>
      <c r="G536" s="13">
        <f>G537+G538</f>
        <v>5463.1</v>
      </c>
      <c r="H536" s="13">
        <f>H537+H538</f>
        <v>5832.2</v>
      </c>
      <c r="I536" s="13">
        <f t="shared" ref="I536" si="214">I537+I538</f>
        <v>6188</v>
      </c>
    </row>
    <row r="537" spans="1:9" ht="25.5" x14ac:dyDescent="0.2">
      <c r="A537" s="9" t="s">
        <v>202</v>
      </c>
      <c r="B537" s="10" t="s">
        <v>101</v>
      </c>
      <c r="C537" s="9" t="s">
        <v>64</v>
      </c>
      <c r="D537" s="9" t="s">
        <v>31</v>
      </c>
      <c r="E537" s="12" t="s">
        <v>347</v>
      </c>
      <c r="F537" s="48" t="s">
        <v>200</v>
      </c>
      <c r="G537" s="14">
        <v>5463.1</v>
      </c>
      <c r="H537" s="14">
        <v>5801.4</v>
      </c>
      <c r="I537" s="14">
        <v>6155.3</v>
      </c>
    </row>
    <row r="538" spans="1:9" x14ac:dyDescent="0.2">
      <c r="A538" s="9" t="s">
        <v>197</v>
      </c>
      <c r="B538" s="10" t="s">
        <v>101</v>
      </c>
      <c r="C538" s="9" t="s">
        <v>64</v>
      </c>
      <c r="D538" s="9" t="s">
        <v>31</v>
      </c>
      <c r="E538" s="12" t="s">
        <v>347</v>
      </c>
      <c r="F538" s="48" t="s">
        <v>195</v>
      </c>
      <c r="G538" s="14">
        <v>0</v>
      </c>
      <c r="H538" s="14">
        <v>30.8</v>
      </c>
      <c r="I538" s="14">
        <v>32.700000000000003</v>
      </c>
    </row>
    <row r="539" spans="1:9" ht="25.5" x14ac:dyDescent="0.2">
      <c r="A539" s="11" t="s">
        <v>526</v>
      </c>
      <c r="B539" s="3" t="s">
        <v>101</v>
      </c>
      <c r="C539" s="7" t="s">
        <v>64</v>
      </c>
      <c r="D539" s="7" t="s">
        <v>31</v>
      </c>
      <c r="E539" s="15" t="s">
        <v>348</v>
      </c>
      <c r="F539" s="46"/>
      <c r="G539" s="13">
        <f>G540</f>
        <v>11836.4</v>
      </c>
      <c r="H539" s="13">
        <f>H540</f>
        <v>12836.4</v>
      </c>
      <c r="I539" s="13">
        <f t="shared" ref="I539:I540" si="215">I540</f>
        <v>12836.4</v>
      </c>
    </row>
    <row r="540" spans="1:9" ht="51" x14ac:dyDescent="0.2">
      <c r="A540" s="7" t="s">
        <v>566</v>
      </c>
      <c r="B540" s="3" t="s">
        <v>101</v>
      </c>
      <c r="C540" s="7" t="s">
        <v>64</v>
      </c>
      <c r="D540" s="7" t="s">
        <v>31</v>
      </c>
      <c r="E540" s="15" t="s">
        <v>349</v>
      </c>
      <c r="F540" s="46"/>
      <c r="G540" s="13">
        <f>G541</f>
        <v>11836.4</v>
      </c>
      <c r="H540" s="13">
        <f>H541</f>
        <v>12836.4</v>
      </c>
      <c r="I540" s="13">
        <f t="shared" si="215"/>
        <v>12836.4</v>
      </c>
    </row>
    <row r="541" spans="1:9" ht="25.5" x14ac:dyDescent="0.2">
      <c r="A541" s="9" t="s">
        <v>202</v>
      </c>
      <c r="B541" s="10" t="s">
        <v>101</v>
      </c>
      <c r="C541" s="9" t="s">
        <v>64</v>
      </c>
      <c r="D541" s="9" t="s">
        <v>31</v>
      </c>
      <c r="E541" s="12" t="s">
        <v>349</v>
      </c>
      <c r="F541" s="49" t="s">
        <v>200</v>
      </c>
      <c r="G541" s="14">
        <v>11836.4</v>
      </c>
      <c r="H541" s="14">
        <v>12836.4</v>
      </c>
      <c r="I541" s="14">
        <v>12836.4</v>
      </c>
    </row>
    <row r="542" spans="1:9" ht="38.25" x14ac:dyDescent="0.2">
      <c r="A542" s="11" t="s">
        <v>584</v>
      </c>
      <c r="B542" s="3" t="s">
        <v>101</v>
      </c>
      <c r="C542" s="7" t="s">
        <v>64</v>
      </c>
      <c r="D542" s="7" t="s">
        <v>31</v>
      </c>
      <c r="E542" s="15" t="s">
        <v>311</v>
      </c>
      <c r="F542" s="49"/>
      <c r="G542" s="13">
        <f>G543</f>
        <v>0</v>
      </c>
      <c r="H542" s="13">
        <f>H543</f>
        <v>0</v>
      </c>
      <c r="I542" s="13">
        <f t="shared" ref="I542" si="216">I543</f>
        <v>0</v>
      </c>
    </row>
    <row r="543" spans="1:9" ht="25.5" x14ac:dyDescent="0.2">
      <c r="A543" s="9" t="s">
        <v>585</v>
      </c>
      <c r="B543" s="10" t="s">
        <v>101</v>
      </c>
      <c r="C543" s="9" t="s">
        <v>64</v>
      </c>
      <c r="D543" s="9" t="s">
        <v>31</v>
      </c>
      <c r="E543" s="12" t="s">
        <v>312</v>
      </c>
      <c r="F543" s="49"/>
      <c r="G543" s="14">
        <f>G544</f>
        <v>0</v>
      </c>
      <c r="H543" s="14">
        <f t="shared" ref="H543:I543" si="217">H544</f>
        <v>0</v>
      </c>
      <c r="I543" s="14">
        <f t="shared" si="217"/>
        <v>0</v>
      </c>
    </row>
    <row r="544" spans="1:9" ht="25.5" x14ac:dyDescent="0.2">
      <c r="A544" s="9" t="s">
        <v>202</v>
      </c>
      <c r="B544" s="10" t="s">
        <v>101</v>
      </c>
      <c r="C544" s="9" t="s">
        <v>64</v>
      </c>
      <c r="D544" s="9" t="s">
        <v>31</v>
      </c>
      <c r="E544" s="12" t="s">
        <v>312</v>
      </c>
      <c r="F544" s="49" t="s">
        <v>200</v>
      </c>
      <c r="G544" s="14">
        <v>0</v>
      </c>
      <c r="H544" s="14">
        <v>0</v>
      </c>
      <c r="I544" s="14">
        <v>0</v>
      </c>
    </row>
    <row r="545" spans="1:9" x14ac:dyDescent="0.2">
      <c r="A545" s="7" t="s">
        <v>169</v>
      </c>
      <c r="B545" s="3" t="s">
        <v>101</v>
      </c>
      <c r="C545" s="7" t="s">
        <v>64</v>
      </c>
      <c r="D545" s="7" t="s">
        <v>64</v>
      </c>
      <c r="E545" s="15"/>
      <c r="F545" s="45"/>
      <c r="G545" s="13">
        <f>G546</f>
        <v>2006.2</v>
      </c>
      <c r="H545" s="13">
        <f t="shared" ref="H545:I545" si="218">H546</f>
        <v>2252.9</v>
      </c>
      <c r="I545" s="13">
        <f t="shared" si="218"/>
        <v>2252.9</v>
      </c>
    </row>
    <row r="546" spans="1:9" ht="25.5" x14ac:dyDescent="0.2">
      <c r="A546" s="7" t="s">
        <v>491</v>
      </c>
      <c r="B546" s="3" t="s">
        <v>101</v>
      </c>
      <c r="C546" s="7" t="s">
        <v>64</v>
      </c>
      <c r="D546" s="7" t="s">
        <v>64</v>
      </c>
      <c r="E546" s="15" t="s">
        <v>102</v>
      </c>
      <c r="F546" s="45"/>
      <c r="G546" s="13">
        <f>G547</f>
        <v>2006.2</v>
      </c>
      <c r="H546" s="13">
        <f>H547</f>
        <v>2252.9</v>
      </c>
      <c r="I546" s="13">
        <f t="shared" ref="I546" si="219">I547</f>
        <v>2252.9</v>
      </c>
    </row>
    <row r="547" spans="1:9" x14ac:dyDescent="0.2">
      <c r="A547" s="7" t="s">
        <v>117</v>
      </c>
      <c r="B547" s="3" t="s">
        <v>101</v>
      </c>
      <c r="C547" s="7" t="s">
        <v>64</v>
      </c>
      <c r="D547" s="7" t="s">
        <v>64</v>
      </c>
      <c r="E547" s="15" t="s">
        <v>118</v>
      </c>
      <c r="F547" s="45"/>
      <c r="G547" s="13">
        <f>G549+G552+G555+G558+G561</f>
        <v>2006.2</v>
      </c>
      <c r="H547" s="13">
        <f>H549+H552+H555+H558+H561</f>
        <v>2252.9</v>
      </c>
      <c r="I547" s="13">
        <f>I549+I552+I555+I558+I561</f>
        <v>2252.9</v>
      </c>
    </row>
    <row r="548" spans="1:9" ht="25.5" x14ac:dyDescent="0.2">
      <c r="A548" s="11" t="s">
        <v>350</v>
      </c>
      <c r="B548" s="3" t="s">
        <v>101</v>
      </c>
      <c r="C548" s="7" t="s">
        <v>64</v>
      </c>
      <c r="D548" s="7" t="s">
        <v>64</v>
      </c>
      <c r="E548" s="15" t="s">
        <v>351</v>
      </c>
      <c r="F548" s="46"/>
      <c r="G548" s="13">
        <f>G549</f>
        <v>100</v>
      </c>
      <c r="H548" s="13">
        <f>H549</f>
        <v>100</v>
      </c>
      <c r="I548" s="13">
        <f t="shared" ref="I548" si="220">I549</f>
        <v>100</v>
      </c>
    </row>
    <row r="549" spans="1:9" ht="25.5" x14ac:dyDescent="0.2">
      <c r="A549" s="7" t="s">
        <v>119</v>
      </c>
      <c r="B549" s="3" t="s">
        <v>101</v>
      </c>
      <c r="C549" s="7" t="s">
        <v>64</v>
      </c>
      <c r="D549" s="7" t="s">
        <v>64</v>
      </c>
      <c r="E549" s="15" t="s">
        <v>120</v>
      </c>
      <c r="F549" s="46"/>
      <c r="G549" s="13">
        <f>G550</f>
        <v>100</v>
      </c>
      <c r="H549" s="13">
        <f>H550</f>
        <v>100</v>
      </c>
      <c r="I549" s="13">
        <f>I550</f>
        <v>100</v>
      </c>
    </row>
    <row r="550" spans="1:9" ht="25.5" x14ac:dyDescent="0.2">
      <c r="A550" s="9" t="s">
        <v>202</v>
      </c>
      <c r="B550" s="10" t="s">
        <v>101</v>
      </c>
      <c r="C550" s="9" t="s">
        <v>64</v>
      </c>
      <c r="D550" s="9" t="s">
        <v>64</v>
      </c>
      <c r="E550" s="12" t="s">
        <v>120</v>
      </c>
      <c r="F550" s="49" t="s">
        <v>200</v>
      </c>
      <c r="G550" s="14">
        <v>100</v>
      </c>
      <c r="H550" s="14">
        <v>100</v>
      </c>
      <c r="I550" s="14">
        <v>100</v>
      </c>
    </row>
    <row r="551" spans="1:9" ht="25.5" x14ac:dyDescent="0.2">
      <c r="A551" s="11" t="s">
        <v>352</v>
      </c>
      <c r="B551" s="3" t="s">
        <v>101</v>
      </c>
      <c r="C551" s="7" t="s">
        <v>64</v>
      </c>
      <c r="D551" s="7" t="s">
        <v>64</v>
      </c>
      <c r="E551" s="15" t="s">
        <v>353</v>
      </c>
      <c r="F551" s="46"/>
      <c r="G551" s="13">
        <f>G552</f>
        <v>650</v>
      </c>
      <c r="H551" s="13">
        <f>H552</f>
        <v>650</v>
      </c>
      <c r="I551" s="13">
        <f>I552</f>
        <v>650</v>
      </c>
    </row>
    <row r="552" spans="1:9" x14ac:dyDescent="0.2">
      <c r="A552" s="7" t="s">
        <v>121</v>
      </c>
      <c r="B552" s="3" t="s">
        <v>101</v>
      </c>
      <c r="C552" s="7" t="s">
        <v>64</v>
      </c>
      <c r="D552" s="7" t="s">
        <v>64</v>
      </c>
      <c r="E552" s="15" t="s">
        <v>354</v>
      </c>
      <c r="F552" s="46"/>
      <c r="G552" s="13">
        <f>G553</f>
        <v>650</v>
      </c>
      <c r="H552" s="13">
        <f>H553</f>
        <v>650</v>
      </c>
      <c r="I552" s="13">
        <f t="shared" ref="I552" si="221">I553</f>
        <v>650</v>
      </c>
    </row>
    <row r="553" spans="1:9" ht="25.5" x14ac:dyDescent="0.2">
      <c r="A553" s="9" t="s">
        <v>202</v>
      </c>
      <c r="B553" s="10" t="s">
        <v>101</v>
      </c>
      <c r="C553" s="9" t="s">
        <v>64</v>
      </c>
      <c r="D553" s="9" t="s">
        <v>64</v>
      </c>
      <c r="E553" s="12" t="s">
        <v>354</v>
      </c>
      <c r="F553" s="49" t="s">
        <v>200</v>
      </c>
      <c r="G553" s="14">
        <v>650</v>
      </c>
      <c r="H553" s="14">
        <v>650</v>
      </c>
      <c r="I553" s="14">
        <v>650</v>
      </c>
    </row>
    <row r="554" spans="1:9" ht="25.5" x14ac:dyDescent="0.2">
      <c r="A554" s="11" t="s">
        <v>355</v>
      </c>
      <c r="B554" s="3" t="s">
        <v>101</v>
      </c>
      <c r="C554" s="7" t="s">
        <v>64</v>
      </c>
      <c r="D554" s="7" t="s">
        <v>64</v>
      </c>
      <c r="E554" s="15" t="s">
        <v>356</v>
      </c>
      <c r="F554" s="46"/>
      <c r="G554" s="13">
        <f>G555</f>
        <v>400</v>
      </c>
      <c r="H554" s="13">
        <f>H555</f>
        <v>400</v>
      </c>
      <c r="I554" s="13">
        <f t="shared" ref="I554:I555" si="222">I555</f>
        <v>400</v>
      </c>
    </row>
    <row r="555" spans="1:9" ht="25.5" x14ac:dyDescent="0.2">
      <c r="A555" s="7" t="s">
        <v>122</v>
      </c>
      <c r="B555" s="3" t="s">
        <v>101</v>
      </c>
      <c r="C555" s="7" t="s">
        <v>64</v>
      </c>
      <c r="D555" s="7" t="s">
        <v>64</v>
      </c>
      <c r="E555" s="15" t="s">
        <v>357</v>
      </c>
      <c r="F555" s="46"/>
      <c r="G555" s="13">
        <f>G556</f>
        <v>400</v>
      </c>
      <c r="H555" s="13">
        <f>H556</f>
        <v>400</v>
      </c>
      <c r="I555" s="13">
        <f t="shared" si="222"/>
        <v>400</v>
      </c>
    </row>
    <row r="556" spans="1:9" ht="25.5" x14ac:dyDescent="0.2">
      <c r="A556" s="9" t="s">
        <v>202</v>
      </c>
      <c r="B556" s="10" t="s">
        <v>101</v>
      </c>
      <c r="C556" s="9" t="s">
        <v>64</v>
      </c>
      <c r="D556" s="9" t="s">
        <v>64</v>
      </c>
      <c r="E556" s="12" t="s">
        <v>357</v>
      </c>
      <c r="F556" s="49" t="s">
        <v>200</v>
      </c>
      <c r="G556" s="14">
        <v>400</v>
      </c>
      <c r="H556" s="14">
        <v>400</v>
      </c>
      <c r="I556" s="14">
        <v>400</v>
      </c>
    </row>
    <row r="557" spans="1:9" ht="25.5" x14ac:dyDescent="0.2">
      <c r="A557" s="11" t="s">
        <v>358</v>
      </c>
      <c r="B557" s="3" t="s">
        <v>101</v>
      </c>
      <c r="C557" s="7" t="s">
        <v>64</v>
      </c>
      <c r="D557" s="7" t="s">
        <v>64</v>
      </c>
      <c r="E557" s="15" t="s">
        <v>359</v>
      </c>
      <c r="F557" s="46"/>
      <c r="G557" s="13">
        <f>G558</f>
        <v>100</v>
      </c>
      <c r="H557" s="13">
        <f>H558</f>
        <v>100</v>
      </c>
      <c r="I557" s="13">
        <f t="shared" ref="I557:I558" si="223">I558</f>
        <v>100</v>
      </c>
    </row>
    <row r="558" spans="1:9" ht="25.5" x14ac:dyDescent="0.2">
      <c r="A558" s="7" t="s">
        <v>123</v>
      </c>
      <c r="B558" s="3" t="s">
        <v>101</v>
      </c>
      <c r="C558" s="7" t="s">
        <v>64</v>
      </c>
      <c r="D558" s="7" t="s">
        <v>64</v>
      </c>
      <c r="E558" s="15" t="s">
        <v>360</v>
      </c>
      <c r="F558" s="46"/>
      <c r="G558" s="13">
        <f>G559</f>
        <v>100</v>
      </c>
      <c r="H558" s="13">
        <f>H559</f>
        <v>100</v>
      </c>
      <c r="I558" s="13">
        <f t="shared" si="223"/>
        <v>100</v>
      </c>
    </row>
    <row r="559" spans="1:9" ht="28.5" customHeight="1" x14ac:dyDescent="0.2">
      <c r="A559" s="9" t="s">
        <v>202</v>
      </c>
      <c r="B559" s="10" t="s">
        <v>101</v>
      </c>
      <c r="C559" s="9" t="s">
        <v>64</v>
      </c>
      <c r="D559" s="9" t="s">
        <v>64</v>
      </c>
      <c r="E559" s="12" t="s">
        <v>360</v>
      </c>
      <c r="F559" s="49" t="s">
        <v>200</v>
      </c>
      <c r="G559" s="14">
        <v>100</v>
      </c>
      <c r="H559" s="14">
        <v>100</v>
      </c>
      <c r="I559" s="14">
        <v>100</v>
      </c>
    </row>
    <row r="560" spans="1:9" ht="38.25" x14ac:dyDescent="0.2">
      <c r="A560" s="11" t="s">
        <v>591</v>
      </c>
      <c r="B560" s="3" t="s">
        <v>101</v>
      </c>
      <c r="C560" s="7" t="s">
        <v>64</v>
      </c>
      <c r="D560" s="7" t="s">
        <v>64</v>
      </c>
      <c r="E560" s="15" t="s">
        <v>361</v>
      </c>
      <c r="F560" s="46"/>
      <c r="G560" s="13">
        <f>G561</f>
        <v>756.2</v>
      </c>
      <c r="H560" s="13">
        <f>H561</f>
        <v>1002.9</v>
      </c>
      <c r="I560" s="13">
        <f t="shared" ref="I560" si="224">I561</f>
        <v>1002.9</v>
      </c>
    </row>
    <row r="561" spans="1:9" ht="54" customHeight="1" x14ac:dyDescent="0.2">
      <c r="A561" s="7" t="s">
        <v>592</v>
      </c>
      <c r="B561" s="3" t="s">
        <v>101</v>
      </c>
      <c r="C561" s="7" t="s">
        <v>64</v>
      </c>
      <c r="D561" s="7" t="s">
        <v>64</v>
      </c>
      <c r="E561" s="15" t="s">
        <v>362</v>
      </c>
      <c r="F561" s="46"/>
      <c r="G561" s="13">
        <f>G562+G563</f>
        <v>756.2</v>
      </c>
      <c r="H561" s="13">
        <f>H562+H563</f>
        <v>1002.9</v>
      </c>
      <c r="I561" s="13">
        <f t="shared" ref="I561" si="225">I562+I563</f>
        <v>1002.9</v>
      </c>
    </row>
    <row r="562" spans="1:9" x14ac:dyDescent="0.2">
      <c r="A562" s="9" t="s">
        <v>201</v>
      </c>
      <c r="B562" s="10" t="s">
        <v>101</v>
      </c>
      <c r="C562" s="9" t="s">
        <v>64</v>
      </c>
      <c r="D562" s="9" t="s">
        <v>64</v>
      </c>
      <c r="E562" s="12" t="s">
        <v>362</v>
      </c>
      <c r="F562" s="49" t="s">
        <v>199</v>
      </c>
      <c r="G562" s="14">
        <v>20</v>
      </c>
      <c r="H562" s="14">
        <v>20</v>
      </c>
      <c r="I562" s="14">
        <v>20</v>
      </c>
    </row>
    <row r="563" spans="1:9" ht="25.5" x14ac:dyDescent="0.2">
      <c r="A563" s="9" t="s">
        <v>202</v>
      </c>
      <c r="B563" s="10" t="s">
        <v>101</v>
      </c>
      <c r="C563" s="9" t="s">
        <v>64</v>
      </c>
      <c r="D563" s="9" t="s">
        <v>64</v>
      </c>
      <c r="E563" s="12" t="s">
        <v>362</v>
      </c>
      <c r="F563" s="49" t="s">
        <v>200</v>
      </c>
      <c r="G563" s="14">
        <v>736.2</v>
      </c>
      <c r="H563" s="14">
        <v>982.9</v>
      </c>
      <c r="I563" s="14">
        <v>982.9</v>
      </c>
    </row>
    <row r="564" spans="1:9" x14ac:dyDescent="0.2">
      <c r="A564" s="7" t="s">
        <v>170</v>
      </c>
      <c r="B564" s="3" t="s">
        <v>101</v>
      </c>
      <c r="C564" s="7" t="s">
        <v>64</v>
      </c>
      <c r="D564" s="7" t="s">
        <v>32</v>
      </c>
      <c r="E564" s="15"/>
      <c r="F564" s="45"/>
      <c r="G564" s="13">
        <f>G565</f>
        <v>7808.8</v>
      </c>
      <c r="H564" s="13">
        <f>H565</f>
        <v>7808.8</v>
      </c>
      <c r="I564" s="13">
        <f t="shared" ref="I564" si="226">I565</f>
        <v>7808.8</v>
      </c>
    </row>
    <row r="565" spans="1:9" ht="25.5" x14ac:dyDescent="0.2">
      <c r="A565" s="7" t="s">
        <v>491</v>
      </c>
      <c r="B565" s="3" t="s">
        <v>101</v>
      </c>
      <c r="C565" s="7" t="s">
        <v>64</v>
      </c>
      <c r="D565" s="7" t="s">
        <v>32</v>
      </c>
      <c r="E565" s="15" t="s">
        <v>102</v>
      </c>
      <c r="F565" s="45"/>
      <c r="G565" s="13">
        <f>G566+G573+G583</f>
        <v>7808.8</v>
      </c>
      <c r="H565" s="13">
        <f>H566+H573+H583</f>
        <v>7808.8</v>
      </c>
      <c r="I565" s="13">
        <f>I566+I573+I583</f>
        <v>7808.8</v>
      </c>
    </row>
    <row r="566" spans="1:9" ht="25.5" x14ac:dyDescent="0.2">
      <c r="A566" s="7" t="s">
        <v>103</v>
      </c>
      <c r="B566" s="3" t="s">
        <v>101</v>
      </c>
      <c r="C566" s="7" t="s">
        <v>64</v>
      </c>
      <c r="D566" s="7" t="s">
        <v>32</v>
      </c>
      <c r="E566" s="15" t="s">
        <v>104</v>
      </c>
      <c r="F566" s="45"/>
      <c r="G566" s="13">
        <f>G568+G571</f>
        <v>0</v>
      </c>
      <c r="H566" s="13">
        <f>H568+H571</f>
        <v>0</v>
      </c>
      <c r="I566" s="13">
        <f t="shared" ref="I566" si="227">I568+I571</f>
        <v>0</v>
      </c>
    </row>
    <row r="567" spans="1:9" x14ac:dyDescent="0.2">
      <c r="A567" s="11" t="s">
        <v>313</v>
      </c>
      <c r="B567" s="3" t="s">
        <v>101</v>
      </c>
      <c r="C567" s="7" t="s">
        <v>64</v>
      </c>
      <c r="D567" s="7" t="s">
        <v>32</v>
      </c>
      <c r="E567" s="15" t="s">
        <v>314</v>
      </c>
      <c r="F567" s="46"/>
      <c r="G567" s="13"/>
      <c r="H567" s="13"/>
      <c r="I567" s="13"/>
    </row>
    <row r="568" spans="1:9" x14ac:dyDescent="0.2">
      <c r="A568" s="7" t="s">
        <v>108</v>
      </c>
      <c r="B568" s="3" t="s">
        <v>101</v>
      </c>
      <c r="C568" s="7" t="s">
        <v>64</v>
      </c>
      <c r="D568" s="7" t="s">
        <v>32</v>
      </c>
      <c r="E568" s="15" t="s">
        <v>315</v>
      </c>
      <c r="F568" s="46"/>
      <c r="G568" s="13">
        <f>G569</f>
        <v>0</v>
      </c>
      <c r="H568" s="13">
        <f>H569</f>
        <v>0</v>
      </c>
      <c r="I568" s="13">
        <f t="shared" ref="I568" si="228">I569</f>
        <v>0</v>
      </c>
    </row>
    <row r="569" spans="1:9" ht="25.5" x14ac:dyDescent="0.2">
      <c r="A569" s="9" t="s">
        <v>196</v>
      </c>
      <c r="B569" s="10" t="s">
        <v>101</v>
      </c>
      <c r="C569" s="9" t="s">
        <v>64</v>
      </c>
      <c r="D569" s="9" t="s">
        <v>32</v>
      </c>
      <c r="E569" s="12" t="s">
        <v>315</v>
      </c>
      <c r="F569" s="49" t="s">
        <v>200</v>
      </c>
      <c r="G569" s="14">
        <v>0</v>
      </c>
      <c r="H569" s="14">
        <v>0</v>
      </c>
      <c r="I569" s="14">
        <v>0</v>
      </c>
    </row>
    <row r="570" spans="1:9" x14ac:dyDescent="0.2">
      <c r="A570" s="11" t="s">
        <v>316</v>
      </c>
      <c r="B570" s="3" t="s">
        <v>101</v>
      </c>
      <c r="C570" s="7" t="s">
        <v>64</v>
      </c>
      <c r="D570" s="7" t="s">
        <v>32</v>
      </c>
      <c r="E570" s="15" t="s">
        <v>317</v>
      </c>
      <c r="F570" s="48"/>
      <c r="G570" s="14"/>
      <c r="H570" s="14"/>
      <c r="I570" s="14"/>
    </row>
    <row r="571" spans="1:9" x14ac:dyDescent="0.2">
      <c r="A571" s="7" t="s">
        <v>109</v>
      </c>
      <c r="B571" s="3" t="s">
        <v>101</v>
      </c>
      <c r="C571" s="7" t="s">
        <v>64</v>
      </c>
      <c r="D571" s="7" t="s">
        <v>32</v>
      </c>
      <c r="E571" s="15" t="s">
        <v>318</v>
      </c>
      <c r="F571" s="45"/>
      <c r="G571" s="13">
        <f>G572</f>
        <v>0</v>
      </c>
      <c r="H571" s="13">
        <f>H572</f>
        <v>0</v>
      </c>
      <c r="I571" s="13">
        <v>0</v>
      </c>
    </row>
    <row r="572" spans="1:9" ht="25.5" x14ac:dyDescent="0.2">
      <c r="A572" s="9" t="s">
        <v>196</v>
      </c>
      <c r="B572" s="10" t="s">
        <v>101</v>
      </c>
      <c r="C572" s="9" t="s">
        <v>64</v>
      </c>
      <c r="D572" s="9" t="s">
        <v>32</v>
      </c>
      <c r="E572" s="12" t="s">
        <v>318</v>
      </c>
      <c r="F572" s="48" t="s">
        <v>194</v>
      </c>
      <c r="G572" s="14">
        <v>0</v>
      </c>
      <c r="H572" s="14">
        <v>0</v>
      </c>
      <c r="I572" s="14">
        <v>0</v>
      </c>
    </row>
    <row r="573" spans="1:9" ht="25.5" x14ac:dyDescent="0.2">
      <c r="A573" s="7" t="s">
        <v>492</v>
      </c>
      <c r="B573" s="3" t="s">
        <v>101</v>
      </c>
      <c r="C573" s="7" t="s">
        <v>64</v>
      </c>
      <c r="D573" s="7" t="s">
        <v>32</v>
      </c>
      <c r="E573" s="15" t="s">
        <v>106</v>
      </c>
      <c r="F573" s="45"/>
      <c r="G573" s="13">
        <f>G575+G580</f>
        <v>7738.8</v>
      </c>
      <c r="H573" s="13">
        <f t="shared" ref="H573:I573" si="229">H575+H580</f>
        <v>7738.8</v>
      </c>
      <c r="I573" s="13">
        <f t="shared" si="229"/>
        <v>7738.8</v>
      </c>
    </row>
    <row r="574" spans="1:9" ht="25.5" x14ac:dyDescent="0.2">
      <c r="A574" s="11" t="s">
        <v>215</v>
      </c>
      <c r="B574" s="3" t="s">
        <v>101</v>
      </c>
      <c r="C574" s="7" t="s">
        <v>64</v>
      </c>
      <c r="D574" s="7" t="s">
        <v>32</v>
      </c>
      <c r="E574" s="15" t="s">
        <v>363</v>
      </c>
      <c r="F574" s="46"/>
      <c r="G574" s="13">
        <f>G575</f>
        <v>315.10000000000002</v>
      </c>
      <c r="H574" s="13">
        <f>H575</f>
        <v>315.10000000000002</v>
      </c>
      <c r="I574" s="13">
        <f t="shared" ref="I574" si="230">I575</f>
        <v>315.10000000000002</v>
      </c>
    </row>
    <row r="575" spans="1:9" x14ac:dyDescent="0.2">
      <c r="A575" s="7" t="s">
        <v>390</v>
      </c>
      <c r="B575" s="3" t="s">
        <v>101</v>
      </c>
      <c r="C575" s="7" t="s">
        <v>64</v>
      </c>
      <c r="D575" s="7" t="s">
        <v>32</v>
      </c>
      <c r="E575" s="15" t="s">
        <v>208</v>
      </c>
      <c r="F575" s="46"/>
      <c r="G575" s="13">
        <f>G577+G578+G576</f>
        <v>315.10000000000002</v>
      </c>
      <c r="H575" s="13">
        <f>H577+H578+H576</f>
        <v>315.10000000000002</v>
      </c>
      <c r="I575" s="13">
        <f>I577+I578</f>
        <v>315.10000000000002</v>
      </c>
    </row>
    <row r="576" spans="1:9" ht="51" x14ac:dyDescent="0.2">
      <c r="A576" s="9" t="s">
        <v>193</v>
      </c>
      <c r="B576" s="10" t="s">
        <v>101</v>
      </c>
      <c r="C576" s="9" t="s">
        <v>64</v>
      </c>
      <c r="D576" s="9" t="s">
        <v>32</v>
      </c>
      <c r="E576" s="12" t="s">
        <v>208</v>
      </c>
      <c r="F576" s="49" t="s">
        <v>192</v>
      </c>
      <c r="G576" s="14">
        <v>0</v>
      </c>
      <c r="H576" s="14">
        <v>0</v>
      </c>
      <c r="I576" s="14">
        <v>0</v>
      </c>
    </row>
    <row r="577" spans="1:11" ht="25.5" x14ac:dyDescent="0.2">
      <c r="A577" s="9" t="s">
        <v>196</v>
      </c>
      <c r="B577" s="10" t="s">
        <v>101</v>
      </c>
      <c r="C577" s="9" t="s">
        <v>64</v>
      </c>
      <c r="D577" s="9" t="s">
        <v>32</v>
      </c>
      <c r="E577" s="12" t="s">
        <v>208</v>
      </c>
      <c r="F577" s="49" t="s">
        <v>194</v>
      </c>
      <c r="G577" s="14">
        <v>315.10000000000002</v>
      </c>
      <c r="H577" s="14">
        <v>315.10000000000002</v>
      </c>
      <c r="I577" s="14">
        <v>315.10000000000002</v>
      </c>
    </row>
    <row r="578" spans="1:11" x14ac:dyDescent="0.2">
      <c r="A578" s="21" t="s">
        <v>197</v>
      </c>
      <c r="B578" s="10" t="s">
        <v>101</v>
      </c>
      <c r="C578" s="9" t="s">
        <v>64</v>
      </c>
      <c r="D578" s="9" t="s">
        <v>32</v>
      </c>
      <c r="E578" s="12" t="s">
        <v>208</v>
      </c>
      <c r="F578" s="49" t="s">
        <v>195</v>
      </c>
      <c r="G578" s="14">
        <v>0</v>
      </c>
      <c r="H578" s="14">
        <v>0</v>
      </c>
      <c r="I578" s="14">
        <v>0</v>
      </c>
    </row>
    <row r="579" spans="1:11" ht="25.5" x14ac:dyDescent="0.2">
      <c r="A579" s="11" t="s">
        <v>526</v>
      </c>
      <c r="B579" s="3" t="s">
        <v>101</v>
      </c>
      <c r="C579" s="7" t="s">
        <v>64</v>
      </c>
      <c r="D579" s="7" t="s">
        <v>32</v>
      </c>
      <c r="E579" s="15" t="s">
        <v>364</v>
      </c>
      <c r="F579" s="46"/>
      <c r="G579" s="13">
        <f>G580</f>
        <v>7423.7</v>
      </c>
      <c r="H579" s="13">
        <f>H580</f>
        <v>7423.7</v>
      </c>
      <c r="I579" s="13">
        <f t="shared" ref="I579:I580" si="231">I580</f>
        <v>7423.7</v>
      </c>
    </row>
    <row r="580" spans="1:11" ht="38.25" x14ac:dyDescent="0.2">
      <c r="A580" s="7" t="s">
        <v>563</v>
      </c>
      <c r="B580" s="3" t="s">
        <v>101</v>
      </c>
      <c r="C580" s="7" t="s">
        <v>64</v>
      </c>
      <c r="D580" s="7" t="s">
        <v>32</v>
      </c>
      <c r="E580" s="15" t="s">
        <v>401</v>
      </c>
      <c r="F580" s="46"/>
      <c r="G580" s="13">
        <f>G581+G582</f>
        <v>7423.7</v>
      </c>
      <c r="H580" s="13">
        <f>H581+H582</f>
        <v>7423.7</v>
      </c>
      <c r="I580" s="13">
        <f t="shared" si="231"/>
        <v>7423.7</v>
      </c>
    </row>
    <row r="581" spans="1:11" ht="51" x14ac:dyDescent="0.2">
      <c r="A581" s="9" t="s">
        <v>193</v>
      </c>
      <c r="B581" s="10" t="s">
        <v>101</v>
      </c>
      <c r="C581" s="9" t="s">
        <v>64</v>
      </c>
      <c r="D581" s="9" t="s">
        <v>32</v>
      </c>
      <c r="E581" s="12" t="s">
        <v>401</v>
      </c>
      <c r="F581" s="49" t="s">
        <v>192</v>
      </c>
      <c r="G581" s="14">
        <v>7423.7</v>
      </c>
      <c r="H581" s="14">
        <v>7423.7</v>
      </c>
      <c r="I581" s="14">
        <v>7423.7</v>
      </c>
      <c r="J581" s="39">
        <f>G581</f>
        <v>7423.7</v>
      </c>
      <c r="K581" s="39">
        <f>G573</f>
        <v>7738.8</v>
      </c>
    </row>
    <row r="582" spans="1:11" x14ac:dyDescent="0.2">
      <c r="A582" s="9" t="s">
        <v>201</v>
      </c>
      <c r="B582" s="10" t="s">
        <v>101</v>
      </c>
      <c r="C582" s="9" t="s">
        <v>64</v>
      </c>
      <c r="D582" s="9" t="s">
        <v>32</v>
      </c>
      <c r="E582" s="12" t="s">
        <v>401</v>
      </c>
      <c r="F582" s="49" t="s">
        <v>199</v>
      </c>
      <c r="G582" s="14">
        <v>0</v>
      </c>
      <c r="H582" s="14">
        <v>0</v>
      </c>
      <c r="I582" s="14">
        <v>0</v>
      </c>
    </row>
    <row r="583" spans="1:11" ht="25.5" x14ac:dyDescent="0.2">
      <c r="A583" s="7" t="s">
        <v>124</v>
      </c>
      <c r="B583" s="3" t="s">
        <v>101</v>
      </c>
      <c r="C583" s="7" t="s">
        <v>64</v>
      </c>
      <c r="D583" s="7" t="s">
        <v>32</v>
      </c>
      <c r="E583" s="15" t="s">
        <v>125</v>
      </c>
      <c r="F583" s="45"/>
      <c r="G583" s="13">
        <f>G585+G588</f>
        <v>70</v>
      </c>
      <c r="H583" s="13">
        <f>H585+H588</f>
        <v>70</v>
      </c>
      <c r="I583" s="13">
        <f t="shared" ref="I583" si="232">I585+I588</f>
        <v>70</v>
      </c>
    </row>
    <row r="584" spans="1:11" ht="38.25" x14ac:dyDescent="0.2">
      <c r="A584" s="11" t="s">
        <v>546</v>
      </c>
      <c r="B584" s="3" t="s">
        <v>101</v>
      </c>
      <c r="C584" s="7" t="s">
        <v>64</v>
      </c>
      <c r="D584" s="7" t="s">
        <v>32</v>
      </c>
      <c r="E584" s="15" t="s">
        <v>365</v>
      </c>
      <c r="F584" s="46"/>
      <c r="G584" s="13">
        <f>G585</f>
        <v>50</v>
      </c>
      <c r="H584" s="13">
        <f>H585</f>
        <v>50</v>
      </c>
      <c r="I584" s="13">
        <f t="shared" ref="I584:I585" si="233">I585</f>
        <v>50</v>
      </c>
    </row>
    <row r="585" spans="1:11" ht="38.25" x14ac:dyDescent="0.2">
      <c r="A585" s="7" t="s">
        <v>545</v>
      </c>
      <c r="B585" s="3" t="s">
        <v>101</v>
      </c>
      <c r="C585" s="7" t="s">
        <v>64</v>
      </c>
      <c r="D585" s="7" t="s">
        <v>32</v>
      </c>
      <c r="E585" s="15" t="s">
        <v>126</v>
      </c>
      <c r="F585" s="46"/>
      <c r="G585" s="13">
        <f>G586</f>
        <v>50</v>
      </c>
      <c r="H585" s="13">
        <f>H586</f>
        <v>50</v>
      </c>
      <c r="I585" s="13">
        <f t="shared" si="233"/>
        <v>50</v>
      </c>
    </row>
    <row r="586" spans="1:11" ht="25.5" x14ac:dyDescent="0.2">
      <c r="A586" s="9" t="s">
        <v>196</v>
      </c>
      <c r="B586" s="10" t="s">
        <v>101</v>
      </c>
      <c r="C586" s="9" t="s">
        <v>64</v>
      </c>
      <c r="D586" s="9" t="s">
        <v>32</v>
      </c>
      <c r="E586" s="12" t="s">
        <v>126</v>
      </c>
      <c r="F586" s="49" t="s">
        <v>194</v>
      </c>
      <c r="G586" s="14">
        <v>50</v>
      </c>
      <c r="H586" s="14">
        <v>50</v>
      </c>
      <c r="I586" s="14">
        <v>50</v>
      </c>
    </row>
    <row r="587" spans="1:11" ht="51" x14ac:dyDescent="0.2">
      <c r="A587" s="11" t="s">
        <v>366</v>
      </c>
      <c r="B587" s="3" t="s">
        <v>101</v>
      </c>
      <c r="C587" s="7" t="s">
        <v>64</v>
      </c>
      <c r="D587" s="7" t="s">
        <v>32</v>
      </c>
      <c r="E587" s="15" t="s">
        <v>367</v>
      </c>
      <c r="F587" s="46"/>
      <c r="G587" s="13">
        <f>G588</f>
        <v>20</v>
      </c>
      <c r="H587" s="13">
        <f>H588</f>
        <v>20</v>
      </c>
      <c r="I587" s="13">
        <f t="shared" ref="I587:I588" si="234">I588</f>
        <v>20</v>
      </c>
    </row>
    <row r="588" spans="1:11" ht="38.25" x14ac:dyDescent="0.2">
      <c r="A588" s="7" t="s">
        <v>127</v>
      </c>
      <c r="B588" s="3" t="s">
        <v>101</v>
      </c>
      <c r="C588" s="7" t="s">
        <v>64</v>
      </c>
      <c r="D588" s="7" t="s">
        <v>32</v>
      </c>
      <c r="E588" s="15" t="s">
        <v>368</v>
      </c>
      <c r="F588" s="46"/>
      <c r="G588" s="13">
        <f>G589</f>
        <v>20</v>
      </c>
      <c r="H588" s="13">
        <f>H589</f>
        <v>20</v>
      </c>
      <c r="I588" s="13">
        <f t="shared" si="234"/>
        <v>20</v>
      </c>
    </row>
    <row r="589" spans="1:11" ht="25.5" x14ac:dyDescent="0.2">
      <c r="A589" s="9" t="s">
        <v>196</v>
      </c>
      <c r="B589" s="10" t="s">
        <v>101</v>
      </c>
      <c r="C589" s="9" t="s">
        <v>64</v>
      </c>
      <c r="D589" s="9" t="s">
        <v>32</v>
      </c>
      <c r="E589" s="12" t="s">
        <v>368</v>
      </c>
      <c r="F589" s="49" t="s">
        <v>194</v>
      </c>
      <c r="G589" s="14">
        <v>20</v>
      </c>
      <c r="H589" s="14">
        <v>20</v>
      </c>
      <c r="I589" s="14">
        <v>20</v>
      </c>
    </row>
    <row r="590" spans="1:11" ht="15" customHeight="1" x14ac:dyDescent="0.2">
      <c r="A590" s="7" t="s">
        <v>173</v>
      </c>
      <c r="B590" s="3" t="s">
        <v>101</v>
      </c>
      <c r="C590" s="7" t="s">
        <v>75</v>
      </c>
      <c r="D590" s="7"/>
      <c r="E590" s="15"/>
      <c r="F590" s="45"/>
      <c r="G590" s="13">
        <f>G597+G614+G591</f>
        <v>22363.3</v>
      </c>
      <c r="H590" s="13">
        <f t="shared" ref="H590:I590" si="235">H597+H614+H591</f>
        <v>22860.1</v>
      </c>
      <c r="I590" s="13">
        <f t="shared" si="235"/>
        <v>23225</v>
      </c>
    </row>
    <row r="591" spans="1:11" ht="24" customHeight="1" x14ac:dyDescent="0.2">
      <c r="A591" s="7" t="s">
        <v>175</v>
      </c>
      <c r="B591" s="3" t="s">
        <v>101</v>
      </c>
      <c r="C591" s="7" t="s">
        <v>75</v>
      </c>
      <c r="D591" s="7" t="s">
        <v>31</v>
      </c>
      <c r="E591" s="15"/>
      <c r="F591" s="45"/>
      <c r="G591" s="13">
        <f>G592</f>
        <v>200</v>
      </c>
      <c r="H591" s="13">
        <f>H592</f>
        <v>200</v>
      </c>
      <c r="I591" s="13">
        <f t="shared" ref="I591:I592" si="236">I592</f>
        <v>200</v>
      </c>
    </row>
    <row r="592" spans="1:11" ht="29.25" customHeight="1" x14ac:dyDescent="0.2">
      <c r="A592" s="7" t="s">
        <v>493</v>
      </c>
      <c r="B592" s="3" t="s">
        <v>101</v>
      </c>
      <c r="C592" s="7" t="s">
        <v>75</v>
      </c>
      <c r="D592" s="7" t="s">
        <v>31</v>
      </c>
      <c r="E592" s="15" t="s">
        <v>102</v>
      </c>
      <c r="F592" s="45"/>
      <c r="G592" s="13">
        <f>G593</f>
        <v>200</v>
      </c>
      <c r="H592" s="13">
        <f>H593</f>
        <v>200</v>
      </c>
      <c r="I592" s="13">
        <f t="shared" si="236"/>
        <v>200</v>
      </c>
    </row>
    <row r="593" spans="1:9" ht="39" customHeight="1" x14ac:dyDescent="0.2">
      <c r="A593" s="7" t="s">
        <v>492</v>
      </c>
      <c r="B593" s="3" t="s">
        <v>101</v>
      </c>
      <c r="C593" s="7" t="s">
        <v>75</v>
      </c>
      <c r="D593" s="7" t="s">
        <v>31</v>
      </c>
      <c r="E593" s="15" t="s">
        <v>106</v>
      </c>
      <c r="F593" s="45"/>
      <c r="G593" s="13">
        <f>G595</f>
        <v>200</v>
      </c>
      <c r="H593" s="13">
        <f>H595</f>
        <v>200</v>
      </c>
      <c r="I593" s="13">
        <f>I595</f>
        <v>200</v>
      </c>
    </row>
    <row r="594" spans="1:9" ht="42" customHeight="1" x14ac:dyDescent="0.2">
      <c r="A594" s="11" t="s">
        <v>369</v>
      </c>
      <c r="B594" s="3" t="s">
        <v>101</v>
      </c>
      <c r="C594" s="7" t="s">
        <v>75</v>
      </c>
      <c r="D594" s="7" t="s">
        <v>31</v>
      </c>
      <c r="E594" s="15" t="s">
        <v>370</v>
      </c>
      <c r="F594" s="49"/>
      <c r="G594" s="13">
        <f>G595</f>
        <v>200</v>
      </c>
      <c r="H594" s="13">
        <f>H595</f>
        <v>200</v>
      </c>
      <c r="I594" s="13">
        <f t="shared" ref="I594:I595" si="237">I595</f>
        <v>200</v>
      </c>
    </row>
    <row r="595" spans="1:9" ht="25.5" customHeight="1" x14ac:dyDescent="0.2">
      <c r="A595" s="7" t="s">
        <v>128</v>
      </c>
      <c r="B595" s="3" t="s">
        <v>101</v>
      </c>
      <c r="C595" s="7" t="s">
        <v>75</v>
      </c>
      <c r="D595" s="7" t="s">
        <v>31</v>
      </c>
      <c r="E595" s="15" t="s">
        <v>371</v>
      </c>
      <c r="F595" s="46"/>
      <c r="G595" s="13">
        <f>G596</f>
        <v>200</v>
      </c>
      <c r="H595" s="13">
        <f>H596</f>
        <v>200</v>
      </c>
      <c r="I595" s="13">
        <f t="shared" si="237"/>
        <v>200</v>
      </c>
    </row>
    <row r="596" spans="1:9" ht="18" customHeight="1" x14ac:dyDescent="0.2">
      <c r="A596" s="9" t="s">
        <v>201</v>
      </c>
      <c r="B596" s="10" t="s">
        <v>101</v>
      </c>
      <c r="C596" s="9" t="s">
        <v>75</v>
      </c>
      <c r="D596" s="9" t="s">
        <v>31</v>
      </c>
      <c r="E596" s="12" t="s">
        <v>371</v>
      </c>
      <c r="F596" s="49" t="s">
        <v>199</v>
      </c>
      <c r="G596" s="14">
        <v>200</v>
      </c>
      <c r="H596" s="14">
        <v>200</v>
      </c>
      <c r="I596" s="14">
        <v>200</v>
      </c>
    </row>
    <row r="597" spans="1:9" x14ac:dyDescent="0.2">
      <c r="A597" s="7" t="s">
        <v>179</v>
      </c>
      <c r="B597" s="3" t="s">
        <v>101</v>
      </c>
      <c r="C597" s="7" t="s">
        <v>75</v>
      </c>
      <c r="D597" s="7" t="s">
        <v>16</v>
      </c>
      <c r="E597" s="15"/>
      <c r="F597" s="45"/>
      <c r="G597" s="13">
        <f>G598</f>
        <v>20763.8</v>
      </c>
      <c r="H597" s="13">
        <f>H598</f>
        <v>21260.6</v>
      </c>
      <c r="I597" s="13">
        <f t="shared" ref="I597:I598" si="238">I598</f>
        <v>21625.5</v>
      </c>
    </row>
    <row r="598" spans="1:9" ht="25.5" x14ac:dyDescent="0.2">
      <c r="A598" s="7" t="s">
        <v>491</v>
      </c>
      <c r="B598" s="3" t="s">
        <v>101</v>
      </c>
      <c r="C598" s="7" t="s">
        <v>75</v>
      </c>
      <c r="D598" s="7" t="s">
        <v>16</v>
      </c>
      <c r="E598" s="15" t="s">
        <v>102</v>
      </c>
      <c r="F598" s="45"/>
      <c r="G598" s="13">
        <f>G599</f>
        <v>20763.8</v>
      </c>
      <c r="H598" s="13">
        <f>H599</f>
        <v>21260.6</v>
      </c>
      <c r="I598" s="13">
        <f t="shared" si="238"/>
        <v>21625.5</v>
      </c>
    </row>
    <row r="599" spans="1:9" ht="25.5" x14ac:dyDescent="0.2">
      <c r="A599" s="7" t="s">
        <v>492</v>
      </c>
      <c r="B599" s="3" t="s">
        <v>101</v>
      </c>
      <c r="C599" s="7" t="s">
        <v>75</v>
      </c>
      <c r="D599" s="7" t="s">
        <v>16</v>
      </c>
      <c r="E599" s="15" t="s">
        <v>106</v>
      </c>
      <c r="F599" s="45"/>
      <c r="G599" s="13">
        <f>G600+G603+G606+G610</f>
        <v>20763.8</v>
      </c>
      <c r="H599" s="13">
        <f>H600+H603+H606+H610</f>
        <v>21260.6</v>
      </c>
      <c r="I599" s="13">
        <f t="shared" ref="I599" si="239">I600+I603+I606+I610</f>
        <v>21625.5</v>
      </c>
    </row>
    <row r="600" spans="1:9" ht="38.25" x14ac:dyDescent="0.2">
      <c r="A600" s="11" t="s">
        <v>594</v>
      </c>
      <c r="B600" s="3" t="s">
        <v>101</v>
      </c>
      <c r="C600" s="7" t="s">
        <v>75</v>
      </c>
      <c r="D600" s="7" t="s">
        <v>16</v>
      </c>
      <c r="E600" s="15" t="s">
        <v>372</v>
      </c>
      <c r="F600" s="46"/>
      <c r="G600" s="13">
        <f>G601</f>
        <v>1361.5</v>
      </c>
      <c r="H600" s="13">
        <f>H601</f>
        <v>1329.5</v>
      </c>
      <c r="I600" s="13">
        <f t="shared" ref="I600:I601" si="240">I601</f>
        <v>1694.4</v>
      </c>
    </row>
    <row r="601" spans="1:9" ht="48.75" customHeight="1" x14ac:dyDescent="0.2">
      <c r="A601" s="7" t="s">
        <v>593</v>
      </c>
      <c r="B601" s="3" t="s">
        <v>101</v>
      </c>
      <c r="C601" s="7" t="s">
        <v>75</v>
      </c>
      <c r="D601" s="7" t="s">
        <v>16</v>
      </c>
      <c r="E601" s="15" t="s">
        <v>373</v>
      </c>
      <c r="F601" s="46"/>
      <c r="G601" s="13">
        <f>G602</f>
        <v>1361.5</v>
      </c>
      <c r="H601" s="13">
        <f>H602</f>
        <v>1329.5</v>
      </c>
      <c r="I601" s="13">
        <f t="shared" si="240"/>
        <v>1694.4</v>
      </c>
    </row>
    <row r="602" spans="1:9" x14ac:dyDescent="0.2">
      <c r="A602" s="9" t="s">
        <v>201</v>
      </c>
      <c r="B602" s="10" t="s">
        <v>101</v>
      </c>
      <c r="C602" s="9" t="s">
        <v>75</v>
      </c>
      <c r="D602" s="9" t="s">
        <v>16</v>
      </c>
      <c r="E602" s="12" t="s">
        <v>373</v>
      </c>
      <c r="F602" s="49" t="s">
        <v>199</v>
      </c>
      <c r="G602" s="14">
        <v>1361.5</v>
      </c>
      <c r="H602" s="14">
        <v>1329.5</v>
      </c>
      <c r="I602" s="14">
        <v>1694.4</v>
      </c>
    </row>
    <row r="603" spans="1:9" ht="63.75" x14ac:dyDescent="0.2">
      <c r="A603" s="11" t="s">
        <v>595</v>
      </c>
      <c r="B603" s="3" t="s">
        <v>101</v>
      </c>
      <c r="C603" s="7" t="s">
        <v>75</v>
      </c>
      <c r="D603" s="7" t="s">
        <v>16</v>
      </c>
      <c r="E603" s="15" t="s">
        <v>374</v>
      </c>
      <c r="F603" s="46"/>
      <c r="G603" s="13">
        <f>G604</f>
        <v>71.900000000000006</v>
      </c>
      <c r="H603" s="13">
        <f>H604</f>
        <v>75.3</v>
      </c>
      <c r="I603" s="13">
        <f t="shared" ref="I603:I604" si="241">I604</f>
        <v>75.3</v>
      </c>
    </row>
    <row r="604" spans="1:9" ht="76.5" customHeight="1" x14ac:dyDescent="0.2">
      <c r="A604" s="7" t="s">
        <v>596</v>
      </c>
      <c r="B604" s="3" t="s">
        <v>101</v>
      </c>
      <c r="C604" s="7" t="s">
        <v>75</v>
      </c>
      <c r="D604" s="7" t="s">
        <v>16</v>
      </c>
      <c r="E604" s="15" t="s">
        <v>375</v>
      </c>
      <c r="F604" s="46"/>
      <c r="G604" s="13">
        <f>G605</f>
        <v>71.900000000000006</v>
      </c>
      <c r="H604" s="13">
        <f>H605</f>
        <v>75.3</v>
      </c>
      <c r="I604" s="13">
        <f t="shared" si="241"/>
        <v>75.3</v>
      </c>
    </row>
    <row r="605" spans="1:9" x14ac:dyDescent="0.2">
      <c r="A605" s="9" t="s">
        <v>201</v>
      </c>
      <c r="B605" s="10" t="s">
        <v>101</v>
      </c>
      <c r="C605" s="9" t="s">
        <v>75</v>
      </c>
      <c r="D605" s="9" t="s">
        <v>16</v>
      </c>
      <c r="E605" s="12" t="s">
        <v>375</v>
      </c>
      <c r="F605" s="49" t="s">
        <v>199</v>
      </c>
      <c r="G605" s="14">
        <v>71.900000000000006</v>
      </c>
      <c r="H605" s="14">
        <v>75.3</v>
      </c>
      <c r="I605" s="14">
        <v>75.3</v>
      </c>
    </row>
    <row r="606" spans="1:9" ht="51" x14ac:dyDescent="0.2">
      <c r="A606" s="11" t="s">
        <v>597</v>
      </c>
      <c r="B606" s="3" t="s">
        <v>101</v>
      </c>
      <c r="C606" s="7" t="s">
        <v>75</v>
      </c>
      <c r="D606" s="7" t="s">
        <v>16</v>
      </c>
      <c r="E606" s="15" t="s">
        <v>377</v>
      </c>
      <c r="F606" s="46"/>
      <c r="G606" s="13">
        <f>G607</f>
        <v>8661</v>
      </c>
      <c r="H606" s="13">
        <f>H607</f>
        <v>8661</v>
      </c>
      <c r="I606" s="13">
        <f t="shared" ref="I606" si="242">I607</f>
        <v>8661</v>
      </c>
    </row>
    <row r="607" spans="1:9" ht="62.25" customHeight="1" x14ac:dyDescent="0.2">
      <c r="A607" s="7" t="s">
        <v>598</v>
      </c>
      <c r="B607" s="3" t="s">
        <v>101</v>
      </c>
      <c r="C607" s="7" t="s">
        <v>75</v>
      </c>
      <c r="D607" s="7" t="s">
        <v>16</v>
      </c>
      <c r="E607" s="15" t="s">
        <v>376</v>
      </c>
      <c r="F607" s="46"/>
      <c r="G607" s="13">
        <f>G608+G609</f>
        <v>8661</v>
      </c>
      <c r="H607" s="13">
        <f>H608+H609</f>
        <v>8661</v>
      </c>
      <c r="I607" s="13">
        <f t="shared" ref="I607" si="243">I608+I609</f>
        <v>8661</v>
      </c>
    </row>
    <row r="608" spans="1:9" ht="25.5" x14ac:dyDescent="0.2">
      <c r="A608" s="9" t="s">
        <v>196</v>
      </c>
      <c r="B608" s="10" t="s">
        <v>101</v>
      </c>
      <c r="C608" s="9" t="s">
        <v>75</v>
      </c>
      <c r="D608" s="9" t="s">
        <v>16</v>
      </c>
      <c r="E608" s="12" t="s">
        <v>376</v>
      </c>
      <c r="F608" s="49" t="s">
        <v>194</v>
      </c>
      <c r="G608" s="14">
        <v>32.200000000000003</v>
      </c>
      <c r="H608" s="14">
        <v>32.200000000000003</v>
      </c>
      <c r="I608" s="14">
        <v>32.200000000000003</v>
      </c>
    </row>
    <row r="609" spans="1:9" x14ac:dyDescent="0.2">
      <c r="A609" s="9" t="s">
        <v>201</v>
      </c>
      <c r="B609" s="10" t="s">
        <v>101</v>
      </c>
      <c r="C609" s="9" t="s">
        <v>75</v>
      </c>
      <c r="D609" s="9" t="s">
        <v>16</v>
      </c>
      <c r="E609" s="12" t="s">
        <v>376</v>
      </c>
      <c r="F609" s="49" t="s">
        <v>199</v>
      </c>
      <c r="G609" s="14">
        <v>8628.7999999999993</v>
      </c>
      <c r="H609" s="14">
        <v>8628.7999999999993</v>
      </c>
      <c r="I609" s="14">
        <v>8628.7999999999993</v>
      </c>
    </row>
    <row r="610" spans="1:9" ht="63.75" x14ac:dyDescent="0.2">
      <c r="A610" s="11" t="s">
        <v>599</v>
      </c>
      <c r="B610" s="3" t="s">
        <v>101</v>
      </c>
      <c r="C610" s="7" t="s">
        <v>75</v>
      </c>
      <c r="D610" s="7" t="s">
        <v>16</v>
      </c>
      <c r="E610" s="15" t="s">
        <v>378</v>
      </c>
      <c r="F610" s="46"/>
      <c r="G610" s="13">
        <f>G611</f>
        <v>10669.4</v>
      </c>
      <c r="H610" s="13">
        <f>H611</f>
        <v>11194.8</v>
      </c>
      <c r="I610" s="13">
        <f t="shared" ref="I610" si="244">I611</f>
        <v>11194.8</v>
      </c>
    </row>
    <row r="611" spans="1:9" ht="66.75" customHeight="1" x14ac:dyDescent="0.2">
      <c r="A611" s="7" t="s">
        <v>600</v>
      </c>
      <c r="B611" s="3" t="s">
        <v>101</v>
      </c>
      <c r="C611" s="7" t="s">
        <v>75</v>
      </c>
      <c r="D611" s="7" t="s">
        <v>16</v>
      </c>
      <c r="E611" s="15" t="s">
        <v>379</v>
      </c>
      <c r="F611" s="46"/>
      <c r="G611" s="13">
        <f>G612+G613</f>
        <v>10669.4</v>
      </c>
      <c r="H611" s="13">
        <f>H612+H613</f>
        <v>11194.8</v>
      </c>
      <c r="I611" s="13">
        <f t="shared" ref="I611" si="245">I612+I613</f>
        <v>11194.8</v>
      </c>
    </row>
    <row r="612" spans="1:9" ht="25.5" x14ac:dyDescent="0.2">
      <c r="A612" s="9" t="s">
        <v>196</v>
      </c>
      <c r="B612" s="10" t="s">
        <v>101</v>
      </c>
      <c r="C612" s="9" t="s">
        <v>75</v>
      </c>
      <c r="D612" s="9" t="s">
        <v>16</v>
      </c>
      <c r="E612" s="12" t="s">
        <v>379</v>
      </c>
      <c r="F612" s="49" t="s">
        <v>194</v>
      </c>
      <c r="G612" s="14">
        <v>4833.2</v>
      </c>
      <c r="H612" s="14">
        <v>5071.2</v>
      </c>
      <c r="I612" s="14">
        <v>5071.2</v>
      </c>
    </row>
    <row r="613" spans="1:9" x14ac:dyDescent="0.2">
      <c r="A613" s="9" t="s">
        <v>201</v>
      </c>
      <c r="B613" s="10" t="s">
        <v>101</v>
      </c>
      <c r="C613" s="9" t="s">
        <v>75</v>
      </c>
      <c r="D613" s="9" t="s">
        <v>16</v>
      </c>
      <c r="E613" s="12" t="s">
        <v>379</v>
      </c>
      <c r="F613" s="49" t="s">
        <v>199</v>
      </c>
      <c r="G613" s="14">
        <v>5836.2</v>
      </c>
      <c r="H613" s="14">
        <v>6123.6</v>
      </c>
      <c r="I613" s="14">
        <v>6123.6</v>
      </c>
    </row>
    <row r="614" spans="1:9" x14ac:dyDescent="0.2">
      <c r="A614" s="7" t="s">
        <v>184</v>
      </c>
      <c r="B614" s="3" t="s">
        <v>101</v>
      </c>
      <c r="C614" s="7" t="s">
        <v>75</v>
      </c>
      <c r="D614" s="7" t="s">
        <v>61</v>
      </c>
      <c r="E614" s="15"/>
      <c r="F614" s="45"/>
      <c r="G614" s="13">
        <f>G615</f>
        <v>1399.5</v>
      </c>
      <c r="H614" s="13">
        <f>H615</f>
        <v>1399.5</v>
      </c>
      <c r="I614" s="13">
        <f t="shared" ref="I614:I615" si="246">I615</f>
        <v>1399.5</v>
      </c>
    </row>
    <row r="615" spans="1:9" ht="25.5" x14ac:dyDescent="0.2">
      <c r="A615" s="7" t="s">
        <v>491</v>
      </c>
      <c r="B615" s="3" t="s">
        <v>101</v>
      </c>
      <c r="C615" s="7" t="s">
        <v>75</v>
      </c>
      <c r="D615" s="7" t="s">
        <v>61</v>
      </c>
      <c r="E615" s="15" t="s">
        <v>102</v>
      </c>
      <c r="F615" s="45"/>
      <c r="G615" s="13">
        <f>G616</f>
        <v>1399.5</v>
      </c>
      <c r="H615" s="13">
        <f>H616</f>
        <v>1399.5</v>
      </c>
      <c r="I615" s="13">
        <f t="shared" si="246"/>
        <v>1399.5</v>
      </c>
    </row>
    <row r="616" spans="1:9" ht="25.5" x14ac:dyDescent="0.2">
      <c r="A616" s="7" t="s">
        <v>492</v>
      </c>
      <c r="B616" s="3" t="s">
        <v>101</v>
      </c>
      <c r="C616" s="7" t="s">
        <v>75</v>
      </c>
      <c r="D616" s="7" t="s">
        <v>61</v>
      </c>
      <c r="E616" s="15" t="s">
        <v>106</v>
      </c>
      <c r="F616" s="45"/>
      <c r="G616" s="13">
        <f>G618</f>
        <v>1399.5</v>
      </c>
      <c r="H616" s="13">
        <f>H618</f>
        <v>1399.5</v>
      </c>
      <c r="I616" s="13">
        <f>I618</f>
        <v>1399.5</v>
      </c>
    </row>
    <row r="617" spans="1:9" ht="38.25" x14ac:dyDescent="0.2">
      <c r="A617" s="11" t="s">
        <v>601</v>
      </c>
      <c r="B617" s="3" t="s">
        <v>101</v>
      </c>
      <c r="C617" s="7" t="s">
        <v>75</v>
      </c>
      <c r="D617" s="7" t="s">
        <v>61</v>
      </c>
      <c r="E617" s="15" t="s">
        <v>380</v>
      </c>
      <c r="F617" s="46"/>
      <c r="G617" s="13">
        <f>G618</f>
        <v>1399.5</v>
      </c>
      <c r="H617" s="13">
        <f>H618</f>
        <v>1399.5</v>
      </c>
      <c r="I617" s="13">
        <f t="shared" ref="I617" si="247">I618</f>
        <v>1399.5</v>
      </c>
    </row>
    <row r="618" spans="1:9" ht="47.25" customHeight="1" x14ac:dyDescent="0.2">
      <c r="A618" s="7" t="s">
        <v>602</v>
      </c>
      <c r="B618" s="3" t="s">
        <v>101</v>
      </c>
      <c r="C618" s="7" t="s">
        <v>75</v>
      </c>
      <c r="D618" s="7" t="s">
        <v>61</v>
      </c>
      <c r="E618" s="15" t="s">
        <v>381</v>
      </c>
      <c r="F618" s="46"/>
      <c r="G618" s="13">
        <f>G619+G620</f>
        <v>1399.5</v>
      </c>
      <c r="H618" s="13">
        <f>H619+H620</f>
        <v>1399.5</v>
      </c>
      <c r="I618" s="13">
        <f t="shared" ref="I618" si="248">I619+I620</f>
        <v>1399.5</v>
      </c>
    </row>
    <row r="619" spans="1:9" ht="51" x14ac:dyDescent="0.2">
      <c r="A619" s="9" t="s">
        <v>193</v>
      </c>
      <c r="B619" s="10" t="s">
        <v>101</v>
      </c>
      <c r="C619" s="9" t="s">
        <v>75</v>
      </c>
      <c r="D619" s="9" t="s">
        <v>61</v>
      </c>
      <c r="E619" s="12" t="s">
        <v>381</v>
      </c>
      <c r="F619" s="49" t="s">
        <v>192</v>
      </c>
      <c r="G619" s="14">
        <v>1284.5</v>
      </c>
      <c r="H619" s="14">
        <v>1284.5</v>
      </c>
      <c r="I619" s="14">
        <v>1284.5</v>
      </c>
    </row>
    <row r="620" spans="1:9" ht="25.5" x14ac:dyDescent="0.2">
      <c r="A620" s="9" t="s">
        <v>196</v>
      </c>
      <c r="B620" s="10" t="s">
        <v>101</v>
      </c>
      <c r="C620" s="9" t="s">
        <v>75</v>
      </c>
      <c r="D620" s="9" t="s">
        <v>61</v>
      </c>
      <c r="E620" s="12" t="s">
        <v>381</v>
      </c>
      <c r="F620" s="49" t="s">
        <v>194</v>
      </c>
      <c r="G620" s="14">
        <v>115</v>
      </c>
      <c r="H620" s="14">
        <v>115</v>
      </c>
      <c r="I620" s="14">
        <v>115</v>
      </c>
    </row>
    <row r="621" spans="1:9" x14ac:dyDescent="0.2">
      <c r="A621" s="7" t="s">
        <v>176</v>
      </c>
      <c r="B621" s="3" t="s">
        <v>101</v>
      </c>
      <c r="C621" s="7" t="s">
        <v>21</v>
      </c>
      <c r="D621" s="7"/>
      <c r="E621" s="15"/>
      <c r="F621" s="45"/>
      <c r="G621" s="13">
        <f>G622</f>
        <v>126833.8</v>
      </c>
      <c r="H621" s="13">
        <f t="shared" ref="H621:I621" si="249">H622</f>
        <v>830</v>
      </c>
      <c r="I621" s="13">
        <f t="shared" si="249"/>
        <v>830</v>
      </c>
    </row>
    <row r="622" spans="1:9" x14ac:dyDescent="0.2">
      <c r="A622" s="7" t="s">
        <v>185</v>
      </c>
      <c r="B622" s="3" t="s">
        <v>101</v>
      </c>
      <c r="C622" s="7" t="s">
        <v>21</v>
      </c>
      <c r="D622" s="7" t="s">
        <v>9</v>
      </c>
      <c r="E622" s="15"/>
      <c r="F622" s="45"/>
      <c r="G622" s="13">
        <f>G623</f>
        <v>126833.8</v>
      </c>
      <c r="H622" s="13">
        <f t="shared" ref="H622:I622" si="250">H623</f>
        <v>830</v>
      </c>
      <c r="I622" s="13">
        <f t="shared" si="250"/>
        <v>830</v>
      </c>
    </row>
    <row r="623" spans="1:9" ht="25.5" x14ac:dyDescent="0.2">
      <c r="A623" s="7" t="s">
        <v>487</v>
      </c>
      <c r="B623" s="3" t="s">
        <v>101</v>
      </c>
      <c r="C623" s="7" t="s">
        <v>21</v>
      </c>
      <c r="D623" s="7" t="s">
        <v>9</v>
      </c>
      <c r="E623" s="15" t="s">
        <v>86</v>
      </c>
      <c r="F623" s="45"/>
      <c r="G623" s="13">
        <f>G624</f>
        <v>126833.8</v>
      </c>
      <c r="H623" s="13">
        <f t="shared" ref="H623" si="251">H624</f>
        <v>830</v>
      </c>
      <c r="I623" s="13">
        <f t="shared" ref="I623" si="252">I624</f>
        <v>830</v>
      </c>
    </row>
    <row r="624" spans="1:9" x14ac:dyDescent="0.2">
      <c r="A624" s="7" t="s">
        <v>87</v>
      </c>
      <c r="B624" s="3" t="s">
        <v>101</v>
      </c>
      <c r="C624" s="7" t="s">
        <v>21</v>
      </c>
      <c r="D624" s="7" t="s">
        <v>9</v>
      </c>
      <c r="E624" s="15" t="s">
        <v>88</v>
      </c>
      <c r="F624" s="45"/>
      <c r="G624" s="13">
        <f>G625+G632++G635</f>
        <v>126833.8</v>
      </c>
      <c r="H624" s="13">
        <f t="shared" ref="H624:I624" si="253">H625+H632++H635</f>
        <v>830</v>
      </c>
      <c r="I624" s="13">
        <f t="shared" si="253"/>
        <v>830</v>
      </c>
    </row>
    <row r="625" spans="1:9" ht="25.5" x14ac:dyDescent="0.2">
      <c r="A625" s="11" t="s">
        <v>279</v>
      </c>
      <c r="B625" s="3" t="s">
        <v>101</v>
      </c>
      <c r="C625" s="7" t="s">
        <v>21</v>
      </c>
      <c r="D625" s="7" t="s">
        <v>9</v>
      </c>
      <c r="E625" s="15" t="s">
        <v>280</v>
      </c>
      <c r="F625" s="49"/>
      <c r="G625" s="13">
        <f>G626+G628+G630</f>
        <v>126253.8</v>
      </c>
      <c r="H625" s="13">
        <f t="shared" ref="H625:I625" si="254">H626+H628+H630</f>
        <v>250</v>
      </c>
      <c r="I625" s="13">
        <f t="shared" si="254"/>
        <v>250</v>
      </c>
    </row>
    <row r="626" spans="1:9" x14ac:dyDescent="0.2">
      <c r="A626" s="7" t="s">
        <v>129</v>
      </c>
      <c r="B626" s="3" t="s">
        <v>101</v>
      </c>
      <c r="C626" s="7" t="s">
        <v>21</v>
      </c>
      <c r="D626" s="7" t="s">
        <v>9</v>
      </c>
      <c r="E626" s="15" t="s">
        <v>281</v>
      </c>
      <c r="F626" s="46"/>
      <c r="G626" s="13">
        <f>G627</f>
        <v>5571.6</v>
      </c>
      <c r="H626" s="13">
        <f>H627</f>
        <v>250</v>
      </c>
      <c r="I626" s="13">
        <f t="shared" ref="I626" si="255">I627</f>
        <v>250</v>
      </c>
    </row>
    <row r="627" spans="1:9" ht="25.5" x14ac:dyDescent="0.2">
      <c r="A627" s="9" t="s">
        <v>202</v>
      </c>
      <c r="B627" s="10" t="s">
        <v>101</v>
      </c>
      <c r="C627" s="9" t="s">
        <v>21</v>
      </c>
      <c r="D627" s="9" t="s">
        <v>9</v>
      </c>
      <c r="E627" s="12" t="s">
        <v>281</v>
      </c>
      <c r="F627" s="49" t="s">
        <v>200</v>
      </c>
      <c r="G627" s="14">
        <v>5571.6</v>
      </c>
      <c r="H627" s="14">
        <v>250</v>
      </c>
      <c r="I627" s="14">
        <v>250</v>
      </c>
    </row>
    <row r="628" spans="1:9" ht="38.25" x14ac:dyDescent="0.2">
      <c r="A628" s="7" t="s">
        <v>411</v>
      </c>
      <c r="B628" s="3" t="s">
        <v>101</v>
      </c>
      <c r="C628" s="7" t="s">
        <v>21</v>
      </c>
      <c r="D628" s="7" t="s">
        <v>9</v>
      </c>
      <c r="E628" s="15" t="s">
        <v>424</v>
      </c>
      <c r="F628" s="45"/>
      <c r="G628" s="13">
        <f>G629</f>
        <v>47511.4</v>
      </c>
      <c r="H628" s="13">
        <f>H629</f>
        <v>0</v>
      </c>
      <c r="I628" s="13">
        <v>0</v>
      </c>
    </row>
    <row r="629" spans="1:9" ht="25.5" x14ac:dyDescent="0.2">
      <c r="A629" s="9" t="s">
        <v>202</v>
      </c>
      <c r="B629" s="10" t="s">
        <v>101</v>
      </c>
      <c r="C629" s="9" t="s">
        <v>21</v>
      </c>
      <c r="D629" s="9" t="s">
        <v>9</v>
      </c>
      <c r="E629" s="12" t="s">
        <v>424</v>
      </c>
      <c r="F629" s="48" t="s">
        <v>389</v>
      </c>
      <c r="G629" s="14">
        <v>47511.4</v>
      </c>
      <c r="H629" s="14">
        <v>0</v>
      </c>
      <c r="I629" s="14">
        <v>0</v>
      </c>
    </row>
    <row r="630" spans="1:9" ht="25.5" x14ac:dyDescent="0.2">
      <c r="A630" s="11" t="s">
        <v>782</v>
      </c>
      <c r="B630" s="3" t="s">
        <v>101</v>
      </c>
      <c r="C630" s="7" t="s">
        <v>21</v>
      </c>
      <c r="D630" s="7" t="s">
        <v>9</v>
      </c>
      <c r="E630" s="15" t="s">
        <v>783</v>
      </c>
      <c r="F630" s="46"/>
      <c r="G630" s="13">
        <f>G631</f>
        <v>73170.8</v>
      </c>
      <c r="H630" s="13">
        <f t="shared" ref="H630" si="256">H631</f>
        <v>0</v>
      </c>
      <c r="I630" s="13">
        <f t="shared" ref="I630" si="257">I631</f>
        <v>0</v>
      </c>
    </row>
    <row r="631" spans="1:9" ht="25.5" x14ac:dyDescent="0.2">
      <c r="A631" s="21" t="s">
        <v>202</v>
      </c>
      <c r="B631" s="10" t="s">
        <v>101</v>
      </c>
      <c r="C631" s="9" t="s">
        <v>21</v>
      </c>
      <c r="D631" s="9" t="s">
        <v>9</v>
      </c>
      <c r="E631" s="12" t="s">
        <v>783</v>
      </c>
      <c r="F631" s="49" t="s">
        <v>200</v>
      </c>
      <c r="G631" s="14">
        <v>73170.8</v>
      </c>
      <c r="H631" s="14">
        <v>0</v>
      </c>
      <c r="I631" s="14">
        <v>0</v>
      </c>
    </row>
    <row r="632" spans="1:9" x14ac:dyDescent="0.2">
      <c r="A632" s="11" t="s">
        <v>282</v>
      </c>
      <c r="B632" s="3" t="s">
        <v>101</v>
      </c>
      <c r="C632" s="7" t="s">
        <v>21</v>
      </c>
      <c r="D632" s="7" t="s">
        <v>9</v>
      </c>
      <c r="E632" s="15" t="s">
        <v>283</v>
      </c>
      <c r="F632" s="46"/>
      <c r="G632" s="13">
        <f>G633</f>
        <v>500</v>
      </c>
      <c r="H632" s="13">
        <f>H633</f>
        <v>500</v>
      </c>
      <c r="I632" s="13">
        <f t="shared" ref="I632:I633" si="258">I633</f>
        <v>500</v>
      </c>
    </row>
    <row r="633" spans="1:9" x14ac:dyDescent="0.2">
      <c r="A633" s="7" t="s">
        <v>130</v>
      </c>
      <c r="B633" s="3" t="s">
        <v>101</v>
      </c>
      <c r="C633" s="7" t="s">
        <v>21</v>
      </c>
      <c r="D633" s="7" t="s">
        <v>9</v>
      </c>
      <c r="E633" s="15" t="s">
        <v>131</v>
      </c>
      <c r="F633" s="46"/>
      <c r="G633" s="13">
        <f>G634</f>
        <v>500</v>
      </c>
      <c r="H633" s="13">
        <f>H634</f>
        <v>500</v>
      </c>
      <c r="I633" s="13">
        <f t="shared" si="258"/>
        <v>500</v>
      </c>
    </row>
    <row r="634" spans="1:9" ht="25.5" x14ac:dyDescent="0.2">
      <c r="A634" s="9" t="s">
        <v>202</v>
      </c>
      <c r="B634" s="10" t="s">
        <v>101</v>
      </c>
      <c r="C634" s="9" t="s">
        <v>21</v>
      </c>
      <c r="D634" s="9" t="s">
        <v>9</v>
      </c>
      <c r="E634" s="12" t="s">
        <v>131</v>
      </c>
      <c r="F634" s="49" t="s">
        <v>200</v>
      </c>
      <c r="G634" s="14">
        <v>500</v>
      </c>
      <c r="H634" s="14">
        <v>500</v>
      </c>
      <c r="I634" s="14">
        <v>500</v>
      </c>
    </row>
    <row r="635" spans="1:9" x14ac:dyDescent="0.2">
      <c r="A635" s="11" t="s">
        <v>284</v>
      </c>
      <c r="B635" s="3" t="s">
        <v>101</v>
      </c>
      <c r="C635" s="7" t="s">
        <v>21</v>
      </c>
      <c r="D635" s="7" t="s">
        <v>9</v>
      </c>
      <c r="E635" s="15" t="s">
        <v>285</v>
      </c>
      <c r="F635" s="46"/>
      <c r="G635" s="13">
        <f>G636</f>
        <v>80</v>
      </c>
      <c r="H635" s="13">
        <f>H636</f>
        <v>80</v>
      </c>
      <c r="I635" s="13">
        <f t="shared" ref="I635:I636" si="259">I636</f>
        <v>80</v>
      </c>
    </row>
    <row r="636" spans="1:9" x14ac:dyDescent="0.2">
      <c r="A636" s="7" t="s">
        <v>132</v>
      </c>
      <c r="B636" s="3" t="s">
        <v>101</v>
      </c>
      <c r="C636" s="7" t="s">
        <v>21</v>
      </c>
      <c r="D636" s="7" t="s">
        <v>9</v>
      </c>
      <c r="E636" s="15" t="s">
        <v>286</v>
      </c>
      <c r="F636" s="46"/>
      <c r="G636" s="13">
        <f>G637</f>
        <v>80</v>
      </c>
      <c r="H636" s="13">
        <f>H637</f>
        <v>80</v>
      </c>
      <c r="I636" s="13">
        <f t="shared" si="259"/>
        <v>80</v>
      </c>
    </row>
    <row r="637" spans="1:9" ht="25.5" x14ac:dyDescent="0.2">
      <c r="A637" s="9" t="s">
        <v>202</v>
      </c>
      <c r="B637" s="10" t="s">
        <v>101</v>
      </c>
      <c r="C637" s="9" t="s">
        <v>21</v>
      </c>
      <c r="D637" s="9" t="s">
        <v>9</v>
      </c>
      <c r="E637" s="12" t="s">
        <v>286</v>
      </c>
      <c r="F637" s="49" t="s">
        <v>200</v>
      </c>
      <c r="G637" s="14">
        <v>80</v>
      </c>
      <c r="H637" s="14">
        <v>80</v>
      </c>
      <c r="I637" s="14">
        <v>80</v>
      </c>
    </row>
    <row r="638" spans="1:9" x14ac:dyDescent="0.2">
      <c r="A638" s="4" t="s">
        <v>690</v>
      </c>
      <c r="B638" s="5" t="s">
        <v>133</v>
      </c>
      <c r="C638" s="4"/>
      <c r="D638" s="4"/>
      <c r="E638" s="5"/>
      <c r="F638" s="47"/>
      <c r="G638" s="6">
        <f t="shared" ref="G638:I641" si="260">G639</f>
        <v>2426.6</v>
      </c>
      <c r="H638" s="6">
        <f t="shared" si="260"/>
        <v>2426.6</v>
      </c>
      <c r="I638" s="6">
        <f t="shared" si="260"/>
        <v>2426.6</v>
      </c>
    </row>
    <row r="639" spans="1:9" x14ac:dyDescent="0.2">
      <c r="A639" s="7" t="s">
        <v>156</v>
      </c>
      <c r="B639" s="3" t="s">
        <v>133</v>
      </c>
      <c r="C639" s="7" t="s">
        <v>8</v>
      </c>
      <c r="D639" s="7"/>
      <c r="E639" s="15"/>
      <c r="F639" s="45"/>
      <c r="G639" s="13">
        <f t="shared" si="260"/>
        <v>2426.6</v>
      </c>
      <c r="H639" s="13">
        <f t="shared" si="260"/>
        <v>2426.6</v>
      </c>
      <c r="I639" s="13">
        <f t="shared" si="260"/>
        <v>2426.6</v>
      </c>
    </row>
    <row r="640" spans="1:9" ht="25.5" x14ac:dyDescent="0.2">
      <c r="A640" s="7" t="s">
        <v>527</v>
      </c>
      <c r="B640" s="3" t="s">
        <v>133</v>
      </c>
      <c r="C640" s="7" t="s">
        <v>8</v>
      </c>
      <c r="D640" s="7" t="s">
        <v>31</v>
      </c>
      <c r="E640" s="15"/>
      <c r="F640" s="45"/>
      <c r="G640" s="13">
        <f t="shared" si="260"/>
        <v>2426.6</v>
      </c>
      <c r="H640" s="13">
        <f t="shared" si="260"/>
        <v>2426.6</v>
      </c>
      <c r="I640" s="13">
        <f t="shared" si="260"/>
        <v>2426.6</v>
      </c>
    </row>
    <row r="641" spans="1:11" x14ac:dyDescent="0.2">
      <c r="A641" s="7" t="s">
        <v>10</v>
      </c>
      <c r="B641" s="3" t="s">
        <v>133</v>
      </c>
      <c r="C641" s="7" t="s">
        <v>8</v>
      </c>
      <c r="D641" s="7" t="s">
        <v>31</v>
      </c>
      <c r="E641" s="15" t="s">
        <v>11</v>
      </c>
      <c r="F641" s="45"/>
      <c r="G641" s="13">
        <f t="shared" si="260"/>
        <v>2426.6</v>
      </c>
      <c r="H641" s="13">
        <f t="shared" si="260"/>
        <v>2426.6</v>
      </c>
      <c r="I641" s="13">
        <f t="shared" si="260"/>
        <v>2426.6</v>
      </c>
    </row>
    <row r="642" spans="1:11" x14ac:dyDescent="0.2">
      <c r="A642" s="7" t="s">
        <v>17</v>
      </c>
      <c r="B642" s="3" t="s">
        <v>133</v>
      </c>
      <c r="C642" s="7" t="s">
        <v>8</v>
      </c>
      <c r="D642" s="7" t="s">
        <v>31</v>
      </c>
      <c r="E642" s="15" t="s">
        <v>12</v>
      </c>
      <c r="F642" s="45"/>
      <c r="G642" s="13">
        <f>G643+G646+G648</f>
        <v>2426.6</v>
      </c>
      <c r="H642" s="13">
        <f>H643+H646+H648</f>
        <v>2426.6</v>
      </c>
      <c r="I642" s="13">
        <f>I643+I646+I648</f>
        <v>2426.6</v>
      </c>
    </row>
    <row r="643" spans="1:11" x14ac:dyDescent="0.2">
      <c r="A643" s="7" t="s">
        <v>17</v>
      </c>
      <c r="B643" s="3" t="s">
        <v>133</v>
      </c>
      <c r="C643" s="7" t="s">
        <v>8</v>
      </c>
      <c r="D643" s="7" t="s">
        <v>31</v>
      </c>
      <c r="E643" s="15" t="s">
        <v>18</v>
      </c>
      <c r="F643" s="45"/>
      <c r="G643" s="13">
        <f>G644+G645</f>
        <v>142.9</v>
      </c>
      <c r="H643" s="13">
        <f>H644+H645</f>
        <v>142.9</v>
      </c>
      <c r="I643" s="13">
        <f t="shared" ref="I643" si="261">I644</f>
        <v>142.9</v>
      </c>
    </row>
    <row r="644" spans="1:11" ht="25.5" x14ac:dyDescent="0.2">
      <c r="A644" s="9" t="s">
        <v>196</v>
      </c>
      <c r="B644" s="10" t="s">
        <v>133</v>
      </c>
      <c r="C644" s="9" t="s">
        <v>8</v>
      </c>
      <c r="D644" s="9" t="s">
        <v>31</v>
      </c>
      <c r="E644" s="12" t="s">
        <v>18</v>
      </c>
      <c r="F644" s="48" t="s">
        <v>194</v>
      </c>
      <c r="G644" s="14">
        <v>142.9</v>
      </c>
      <c r="H644" s="14">
        <v>142.9</v>
      </c>
      <c r="I644" s="14">
        <v>142.9</v>
      </c>
    </row>
    <row r="645" spans="1:11" x14ac:dyDescent="0.2">
      <c r="A645" s="9" t="s">
        <v>197</v>
      </c>
      <c r="B645" s="10" t="s">
        <v>133</v>
      </c>
      <c r="C645" s="9" t="s">
        <v>8</v>
      </c>
      <c r="D645" s="9" t="s">
        <v>31</v>
      </c>
      <c r="E645" s="12" t="s">
        <v>18</v>
      </c>
      <c r="F645" s="48" t="s">
        <v>195</v>
      </c>
      <c r="G645" s="14">
        <v>0</v>
      </c>
      <c r="H645" s="14">
        <v>0</v>
      </c>
      <c r="I645" s="14">
        <v>0</v>
      </c>
    </row>
    <row r="646" spans="1:11" ht="38.25" x14ac:dyDescent="0.2">
      <c r="A646" s="7" t="s">
        <v>563</v>
      </c>
      <c r="B646" s="3" t="s">
        <v>133</v>
      </c>
      <c r="C646" s="7" t="s">
        <v>8</v>
      </c>
      <c r="D646" s="7" t="s">
        <v>31</v>
      </c>
      <c r="E646" s="15" t="s">
        <v>13</v>
      </c>
      <c r="F646" s="45"/>
      <c r="G646" s="13">
        <f>G647</f>
        <v>721.3</v>
      </c>
      <c r="H646" s="13">
        <f>H647</f>
        <v>721.3</v>
      </c>
      <c r="I646" s="13">
        <f t="shared" ref="I646" si="262">I647</f>
        <v>721.3</v>
      </c>
    </row>
    <row r="647" spans="1:11" ht="51" x14ac:dyDescent="0.2">
      <c r="A647" s="9" t="s">
        <v>193</v>
      </c>
      <c r="B647" s="10" t="s">
        <v>133</v>
      </c>
      <c r="C647" s="9" t="s">
        <v>8</v>
      </c>
      <c r="D647" s="9" t="s">
        <v>31</v>
      </c>
      <c r="E647" s="12" t="s">
        <v>13</v>
      </c>
      <c r="F647" s="48" t="s">
        <v>192</v>
      </c>
      <c r="G647" s="14">
        <v>721.3</v>
      </c>
      <c r="H647" s="14">
        <v>721.3</v>
      </c>
      <c r="I647" s="14">
        <v>721.3</v>
      </c>
    </row>
    <row r="648" spans="1:11" ht="38.25" x14ac:dyDescent="0.2">
      <c r="A648" s="7" t="s">
        <v>563</v>
      </c>
      <c r="B648" s="3" t="s">
        <v>133</v>
      </c>
      <c r="C648" s="7" t="s">
        <v>8</v>
      </c>
      <c r="D648" s="7" t="s">
        <v>31</v>
      </c>
      <c r="E648" s="15" t="s">
        <v>134</v>
      </c>
      <c r="F648" s="45"/>
      <c r="G648" s="13">
        <f>G649</f>
        <v>1562.4</v>
      </c>
      <c r="H648" s="13">
        <f>H649</f>
        <v>1562.4</v>
      </c>
      <c r="I648" s="13">
        <f t="shared" ref="I648" si="263">I649</f>
        <v>1562.4</v>
      </c>
    </row>
    <row r="649" spans="1:11" ht="51" x14ac:dyDescent="0.2">
      <c r="A649" s="9" t="s">
        <v>193</v>
      </c>
      <c r="B649" s="10" t="s">
        <v>133</v>
      </c>
      <c r="C649" s="9" t="s">
        <v>8</v>
      </c>
      <c r="D649" s="9" t="s">
        <v>31</v>
      </c>
      <c r="E649" s="12" t="s">
        <v>134</v>
      </c>
      <c r="F649" s="48" t="s">
        <v>192</v>
      </c>
      <c r="G649" s="14">
        <v>1562.4</v>
      </c>
      <c r="H649" s="14">
        <v>1562.4</v>
      </c>
      <c r="I649" s="14">
        <v>1562.4</v>
      </c>
      <c r="J649" s="39">
        <f>G647+G649</f>
        <v>2283.6999999999998</v>
      </c>
      <c r="K649" s="39">
        <f>G638</f>
        <v>2426.6</v>
      </c>
    </row>
    <row r="650" spans="1:11" ht="25.5" x14ac:dyDescent="0.2">
      <c r="A650" s="4" t="s">
        <v>689</v>
      </c>
      <c r="B650" s="5" t="s">
        <v>136</v>
      </c>
      <c r="C650" s="4"/>
      <c r="D650" s="4"/>
      <c r="E650" s="5"/>
      <c r="F650" s="47"/>
      <c r="G650" s="6">
        <f>G651+G679</f>
        <v>70256.399999999994</v>
      </c>
      <c r="H650" s="6">
        <f>H651+H679</f>
        <v>65750</v>
      </c>
      <c r="I650" s="6">
        <f>I651+I679</f>
        <v>88250</v>
      </c>
    </row>
    <row r="651" spans="1:11" x14ac:dyDescent="0.2">
      <c r="A651" s="7" t="s">
        <v>168</v>
      </c>
      <c r="B651" s="3" t="s">
        <v>136</v>
      </c>
      <c r="C651" s="7" t="s">
        <v>64</v>
      </c>
      <c r="D651" s="7"/>
      <c r="E651" s="15"/>
      <c r="F651" s="45"/>
      <c r="G651" s="13">
        <f>G652+G670</f>
        <v>41886.400000000001</v>
      </c>
      <c r="H651" s="13">
        <f>H652+H670</f>
        <v>41630.300000000003</v>
      </c>
      <c r="I651" s="13">
        <f>I652+I670</f>
        <v>45130.3</v>
      </c>
    </row>
    <row r="652" spans="1:11" x14ac:dyDescent="0.2">
      <c r="A652" s="7" t="s">
        <v>183</v>
      </c>
      <c r="B652" s="3" t="s">
        <v>136</v>
      </c>
      <c r="C652" s="7" t="s">
        <v>64</v>
      </c>
      <c r="D652" s="7" t="s">
        <v>31</v>
      </c>
      <c r="E652" s="15"/>
      <c r="F652" s="45"/>
      <c r="G652" s="13">
        <f>G653</f>
        <v>12734.9</v>
      </c>
      <c r="H652" s="13">
        <f>H653</f>
        <v>13978.8</v>
      </c>
      <c r="I652" s="13">
        <f t="shared" ref="I652:I653" si="264">I653</f>
        <v>14978.8</v>
      </c>
    </row>
    <row r="653" spans="1:11" ht="25.5" x14ac:dyDescent="0.2">
      <c r="A653" s="7" t="s">
        <v>495</v>
      </c>
      <c r="B653" s="3" t="s">
        <v>136</v>
      </c>
      <c r="C653" s="7" t="s">
        <v>64</v>
      </c>
      <c r="D653" s="7" t="s">
        <v>31</v>
      </c>
      <c r="E653" s="15" t="s">
        <v>137</v>
      </c>
      <c r="F653" s="45"/>
      <c r="G653" s="13">
        <f>G654</f>
        <v>12734.9</v>
      </c>
      <c r="H653" s="13">
        <f>H654</f>
        <v>13978.8</v>
      </c>
      <c r="I653" s="13">
        <f t="shared" si="264"/>
        <v>14978.8</v>
      </c>
    </row>
    <row r="654" spans="1:11" x14ac:dyDescent="0.2">
      <c r="A654" s="7" t="s">
        <v>138</v>
      </c>
      <c r="B654" s="3" t="s">
        <v>136</v>
      </c>
      <c r="C654" s="7" t="s">
        <v>64</v>
      </c>
      <c r="D654" s="7" t="s">
        <v>31</v>
      </c>
      <c r="E654" s="15" t="s">
        <v>139</v>
      </c>
      <c r="F654" s="45"/>
      <c r="G654" s="13">
        <f>G655+G658+G661+G664+G667</f>
        <v>12734.9</v>
      </c>
      <c r="H654" s="13">
        <f>H655+H658+H661+H664+H667</f>
        <v>13978.8</v>
      </c>
      <c r="I654" s="13">
        <f t="shared" ref="I654" si="265">I655+I658+I661+I664+I667</f>
        <v>14978.8</v>
      </c>
    </row>
    <row r="655" spans="1:11" ht="25.5" x14ac:dyDescent="0.2">
      <c r="A655" s="11" t="s">
        <v>496</v>
      </c>
      <c r="B655" s="3" t="s">
        <v>136</v>
      </c>
      <c r="C655" s="7" t="s">
        <v>64</v>
      </c>
      <c r="D655" s="7" t="s">
        <v>31</v>
      </c>
      <c r="E655" s="15" t="s">
        <v>226</v>
      </c>
      <c r="F655" s="46"/>
      <c r="G655" s="13">
        <f>G656</f>
        <v>50</v>
      </c>
      <c r="H655" s="13">
        <f>H656</f>
        <v>20</v>
      </c>
      <c r="I655" s="13">
        <f t="shared" ref="I655:I656" si="266">I656</f>
        <v>20</v>
      </c>
    </row>
    <row r="656" spans="1:11" ht="25.5" x14ac:dyDescent="0.2">
      <c r="A656" s="7" t="s">
        <v>547</v>
      </c>
      <c r="B656" s="3" t="s">
        <v>136</v>
      </c>
      <c r="C656" s="7" t="s">
        <v>64</v>
      </c>
      <c r="D656" s="7" t="s">
        <v>31</v>
      </c>
      <c r="E656" s="15" t="s">
        <v>227</v>
      </c>
      <c r="F656" s="46"/>
      <c r="G656" s="13">
        <f>G657</f>
        <v>50</v>
      </c>
      <c r="H656" s="13">
        <f>H657</f>
        <v>20</v>
      </c>
      <c r="I656" s="13">
        <f t="shared" si="266"/>
        <v>20</v>
      </c>
    </row>
    <row r="657" spans="1:9" ht="25.5" x14ac:dyDescent="0.2">
      <c r="A657" s="9" t="s">
        <v>202</v>
      </c>
      <c r="B657" s="10" t="s">
        <v>136</v>
      </c>
      <c r="C657" s="9" t="s">
        <v>64</v>
      </c>
      <c r="D657" s="9" t="s">
        <v>31</v>
      </c>
      <c r="E657" s="12" t="s">
        <v>227</v>
      </c>
      <c r="F657" s="49" t="s">
        <v>200</v>
      </c>
      <c r="G657" s="14">
        <v>50</v>
      </c>
      <c r="H657" s="14">
        <v>20</v>
      </c>
      <c r="I657" s="14">
        <v>20</v>
      </c>
    </row>
    <row r="658" spans="1:9" ht="25.5" x14ac:dyDescent="0.2">
      <c r="A658" s="11" t="s">
        <v>228</v>
      </c>
      <c r="B658" s="3" t="s">
        <v>136</v>
      </c>
      <c r="C658" s="7" t="s">
        <v>64</v>
      </c>
      <c r="D658" s="7" t="s">
        <v>31</v>
      </c>
      <c r="E658" s="15" t="s">
        <v>229</v>
      </c>
      <c r="F658" s="49"/>
      <c r="G658" s="13">
        <f>G659</f>
        <v>606.5</v>
      </c>
      <c r="H658" s="13">
        <f>H659</f>
        <v>722.4</v>
      </c>
      <c r="I658" s="13">
        <f t="shared" ref="I658:I659" si="267">I659</f>
        <v>1722.4</v>
      </c>
    </row>
    <row r="659" spans="1:9" ht="25.5" x14ac:dyDescent="0.2">
      <c r="A659" s="7" t="s">
        <v>140</v>
      </c>
      <c r="B659" s="3" t="s">
        <v>136</v>
      </c>
      <c r="C659" s="7" t="s">
        <v>64</v>
      </c>
      <c r="D659" s="7" t="s">
        <v>31</v>
      </c>
      <c r="E659" s="15" t="s">
        <v>141</v>
      </c>
      <c r="F659" s="46"/>
      <c r="G659" s="13">
        <f>G660</f>
        <v>606.5</v>
      </c>
      <c r="H659" s="13">
        <f>H660</f>
        <v>722.4</v>
      </c>
      <c r="I659" s="13">
        <f t="shared" si="267"/>
        <v>1722.4</v>
      </c>
    </row>
    <row r="660" spans="1:9" ht="25.5" x14ac:dyDescent="0.2">
      <c r="A660" s="9" t="s">
        <v>202</v>
      </c>
      <c r="B660" s="10" t="s">
        <v>136</v>
      </c>
      <c r="C660" s="9" t="s">
        <v>64</v>
      </c>
      <c r="D660" s="9" t="s">
        <v>31</v>
      </c>
      <c r="E660" s="12" t="s">
        <v>141</v>
      </c>
      <c r="F660" s="49" t="s">
        <v>200</v>
      </c>
      <c r="G660" s="14">
        <v>606.5</v>
      </c>
      <c r="H660" s="14">
        <v>722.4</v>
      </c>
      <c r="I660" s="14">
        <v>1722.4</v>
      </c>
    </row>
    <row r="661" spans="1:9" ht="25.5" x14ac:dyDescent="0.2">
      <c r="A661" s="11" t="s">
        <v>659</v>
      </c>
      <c r="B661" s="3" t="s">
        <v>136</v>
      </c>
      <c r="C661" s="7" t="s">
        <v>64</v>
      </c>
      <c r="D661" s="7" t="s">
        <v>31</v>
      </c>
      <c r="E661" s="15" t="s">
        <v>230</v>
      </c>
      <c r="F661" s="49"/>
      <c r="G661" s="13">
        <f>G662</f>
        <v>100</v>
      </c>
      <c r="H661" s="13">
        <f>H662</f>
        <v>100</v>
      </c>
      <c r="I661" s="13">
        <f t="shared" ref="I661:I662" si="268">I662</f>
        <v>100</v>
      </c>
    </row>
    <row r="662" spans="1:9" ht="25.5" x14ac:dyDescent="0.2">
      <c r="A662" s="7" t="s">
        <v>660</v>
      </c>
      <c r="B662" s="3" t="s">
        <v>136</v>
      </c>
      <c r="C662" s="7" t="s">
        <v>64</v>
      </c>
      <c r="D662" s="7" t="s">
        <v>31</v>
      </c>
      <c r="E662" s="15" t="s">
        <v>231</v>
      </c>
      <c r="F662" s="46"/>
      <c r="G662" s="13">
        <f>G663</f>
        <v>100</v>
      </c>
      <c r="H662" s="13">
        <f>H663</f>
        <v>100</v>
      </c>
      <c r="I662" s="13">
        <f t="shared" si="268"/>
        <v>100</v>
      </c>
    </row>
    <row r="663" spans="1:9" ht="25.5" x14ac:dyDescent="0.2">
      <c r="A663" s="9" t="s">
        <v>202</v>
      </c>
      <c r="B663" s="10" t="s">
        <v>136</v>
      </c>
      <c r="C663" s="9" t="s">
        <v>64</v>
      </c>
      <c r="D663" s="9" t="s">
        <v>31</v>
      </c>
      <c r="E663" s="12" t="s">
        <v>231</v>
      </c>
      <c r="F663" s="49" t="s">
        <v>200</v>
      </c>
      <c r="G663" s="14">
        <v>100</v>
      </c>
      <c r="H663" s="14">
        <v>100</v>
      </c>
      <c r="I663" s="14">
        <v>100</v>
      </c>
    </row>
    <row r="664" spans="1:9" ht="51" x14ac:dyDescent="0.2">
      <c r="A664" s="11" t="s">
        <v>661</v>
      </c>
      <c r="B664" s="3" t="s">
        <v>136</v>
      </c>
      <c r="C664" s="7" t="s">
        <v>64</v>
      </c>
      <c r="D664" s="7" t="s">
        <v>31</v>
      </c>
      <c r="E664" s="15" t="s">
        <v>232</v>
      </c>
      <c r="F664" s="49"/>
      <c r="G664" s="13">
        <f>G665</f>
        <v>11798.4</v>
      </c>
      <c r="H664" s="13">
        <f>H665</f>
        <v>12836.4</v>
      </c>
      <c r="I664" s="13">
        <f t="shared" ref="I664:I665" si="269">I665</f>
        <v>12836.4</v>
      </c>
    </row>
    <row r="665" spans="1:9" ht="38.25" x14ac:dyDescent="0.2">
      <c r="A665" s="7" t="s">
        <v>563</v>
      </c>
      <c r="B665" s="3" t="s">
        <v>136</v>
      </c>
      <c r="C665" s="7" t="s">
        <v>64</v>
      </c>
      <c r="D665" s="7" t="s">
        <v>31</v>
      </c>
      <c r="E665" s="15" t="s">
        <v>396</v>
      </c>
      <c r="F665" s="46"/>
      <c r="G665" s="13">
        <f>G666</f>
        <v>11798.4</v>
      </c>
      <c r="H665" s="13">
        <f>H666</f>
        <v>12836.4</v>
      </c>
      <c r="I665" s="13">
        <f t="shared" si="269"/>
        <v>12836.4</v>
      </c>
    </row>
    <row r="666" spans="1:9" ht="25.5" x14ac:dyDescent="0.2">
      <c r="A666" s="9" t="s">
        <v>202</v>
      </c>
      <c r="B666" s="10" t="s">
        <v>136</v>
      </c>
      <c r="C666" s="9" t="s">
        <v>64</v>
      </c>
      <c r="D666" s="9" t="s">
        <v>31</v>
      </c>
      <c r="E666" s="12" t="s">
        <v>396</v>
      </c>
      <c r="F666" s="49" t="s">
        <v>200</v>
      </c>
      <c r="G666" s="14">
        <v>11798.4</v>
      </c>
      <c r="H666" s="14">
        <v>12836.4</v>
      </c>
      <c r="I666" s="14">
        <v>12836.4</v>
      </c>
    </row>
    <row r="667" spans="1:9" ht="36.75" customHeight="1" x14ac:dyDescent="0.2">
      <c r="A667" s="7" t="s">
        <v>529</v>
      </c>
      <c r="B667" s="3" t="s">
        <v>136</v>
      </c>
      <c r="C667" s="7" t="s">
        <v>64</v>
      </c>
      <c r="D667" s="7" t="s">
        <v>31</v>
      </c>
      <c r="E667" s="15" t="s">
        <v>409</v>
      </c>
      <c r="F667" s="46"/>
      <c r="G667" s="13">
        <f>G668</f>
        <v>180</v>
      </c>
      <c r="H667" s="13">
        <f>H668</f>
        <v>300</v>
      </c>
      <c r="I667" s="13">
        <f t="shared" ref="H667:I668" si="270">I668</f>
        <v>300</v>
      </c>
    </row>
    <row r="668" spans="1:9" ht="41.25" customHeight="1" x14ac:dyDescent="0.2">
      <c r="A668" s="9" t="s">
        <v>408</v>
      </c>
      <c r="B668" s="10" t="s">
        <v>136</v>
      </c>
      <c r="C668" s="9" t="s">
        <v>64</v>
      </c>
      <c r="D668" s="9" t="s">
        <v>31</v>
      </c>
      <c r="E668" s="12" t="s">
        <v>410</v>
      </c>
      <c r="F668" s="49"/>
      <c r="G668" s="14">
        <f>G669</f>
        <v>180</v>
      </c>
      <c r="H668" s="14">
        <f t="shared" si="270"/>
        <v>300</v>
      </c>
      <c r="I668" s="14">
        <f t="shared" si="270"/>
        <v>300</v>
      </c>
    </row>
    <row r="669" spans="1:9" ht="25.5" x14ac:dyDescent="0.2">
      <c r="A669" s="9" t="s">
        <v>202</v>
      </c>
      <c r="B669" s="10" t="s">
        <v>136</v>
      </c>
      <c r="C669" s="9" t="s">
        <v>64</v>
      </c>
      <c r="D669" s="9" t="s">
        <v>31</v>
      </c>
      <c r="E669" s="12" t="s">
        <v>410</v>
      </c>
      <c r="F669" s="49" t="s">
        <v>200</v>
      </c>
      <c r="G669" s="14">
        <v>180</v>
      </c>
      <c r="H669" s="14">
        <v>300</v>
      </c>
      <c r="I669" s="14">
        <v>300</v>
      </c>
    </row>
    <row r="670" spans="1:9" x14ac:dyDescent="0.2">
      <c r="A670" s="7" t="s">
        <v>186</v>
      </c>
      <c r="B670" s="3" t="s">
        <v>136</v>
      </c>
      <c r="C670" s="7" t="s">
        <v>64</v>
      </c>
      <c r="D670" s="7" t="s">
        <v>32</v>
      </c>
      <c r="E670" s="15"/>
      <c r="F670" s="45"/>
      <c r="G670" s="13">
        <f>G671</f>
        <v>29151.5</v>
      </c>
      <c r="H670" s="13">
        <f>H671</f>
        <v>27651.5</v>
      </c>
      <c r="I670" s="13">
        <f t="shared" ref="I670" si="271">I671</f>
        <v>30151.5</v>
      </c>
    </row>
    <row r="671" spans="1:9" x14ac:dyDescent="0.2">
      <c r="A671" s="7" t="s">
        <v>10</v>
      </c>
      <c r="B671" s="3" t="s">
        <v>136</v>
      </c>
      <c r="C671" s="7" t="s">
        <v>64</v>
      </c>
      <c r="D671" s="7" t="s">
        <v>32</v>
      </c>
      <c r="E671" s="15" t="s">
        <v>11</v>
      </c>
      <c r="F671" s="45"/>
      <c r="G671" s="13">
        <f>G672+G676</f>
        <v>29151.5</v>
      </c>
      <c r="H671" s="13">
        <f>H672+H676</f>
        <v>27651.5</v>
      </c>
      <c r="I671" s="13">
        <f t="shared" ref="I671" si="272">I672+I676</f>
        <v>30151.5</v>
      </c>
    </row>
    <row r="672" spans="1:9" ht="25.5" x14ac:dyDescent="0.2">
      <c r="A672" s="8" t="s">
        <v>142</v>
      </c>
      <c r="B672" s="3" t="s">
        <v>136</v>
      </c>
      <c r="C672" s="7" t="s">
        <v>64</v>
      </c>
      <c r="D672" s="7" t="s">
        <v>32</v>
      </c>
      <c r="E672" s="15" t="s">
        <v>143</v>
      </c>
      <c r="F672" s="45"/>
      <c r="G672" s="13">
        <f>G674+G675+G673</f>
        <v>2639.7999999999997</v>
      </c>
      <c r="H672" s="13">
        <f>H674+H675+H673</f>
        <v>1139.8000000000002</v>
      </c>
      <c r="I672" s="13">
        <f t="shared" ref="I672" si="273">I674+I675+I673</f>
        <v>3639.7999999999997</v>
      </c>
    </row>
    <row r="673" spans="1:9" ht="59.25" customHeight="1" x14ac:dyDescent="0.2">
      <c r="A673" s="9" t="s">
        <v>193</v>
      </c>
      <c r="B673" s="10" t="s">
        <v>136</v>
      </c>
      <c r="C673" s="9" t="s">
        <v>64</v>
      </c>
      <c r="D673" s="9" t="s">
        <v>32</v>
      </c>
      <c r="E673" s="12" t="s">
        <v>143</v>
      </c>
      <c r="F673" s="48" t="s">
        <v>192</v>
      </c>
      <c r="G673" s="14">
        <v>11.2</v>
      </c>
      <c r="H673" s="14">
        <v>11.2</v>
      </c>
      <c r="I673" s="14">
        <v>11.2</v>
      </c>
    </row>
    <row r="674" spans="1:9" ht="25.5" x14ac:dyDescent="0.2">
      <c r="A674" s="9" t="s">
        <v>196</v>
      </c>
      <c r="B674" s="10" t="s">
        <v>136</v>
      </c>
      <c r="C674" s="9" t="s">
        <v>64</v>
      </c>
      <c r="D674" s="9" t="s">
        <v>32</v>
      </c>
      <c r="E674" s="12" t="s">
        <v>143</v>
      </c>
      <c r="F674" s="48" t="s">
        <v>194</v>
      </c>
      <c r="G674" s="14">
        <v>2597.1999999999998</v>
      </c>
      <c r="H674" s="14">
        <v>1097.2</v>
      </c>
      <c r="I674" s="14">
        <v>3597.2</v>
      </c>
    </row>
    <row r="675" spans="1:9" x14ac:dyDescent="0.2">
      <c r="A675" s="9" t="s">
        <v>197</v>
      </c>
      <c r="B675" s="10" t="s">
        <v>136</v>
      </c>
      <c r="C675" s="9" t="s">
        <v>64</v>
      </c>
      <c r="D675" s="9" t="s">
        <v>32</v>
      </c>
      <c r="E675" s="12" t="s">
        <v>143</v>
      </c>
      <c r="F675" s="48" t="s">
        <v>195</v>
      </c>
      <c r="G675" s="14">
        <v>31.4</v>
      </c>
      <c r="H675" s="14">
        <v>31.4</v>
      </c>
      <c r="I675" s="14">
        <v>31.4</v>
      </c>
    </row>
    <row r="676" spans="1:9" ht="38.25" x14ac:dyDescent="0.2">
      <c r="A676" s="7" t="s">
        <v>563</v>
      </c>
      <c r="B676" s="3" t="s">
        <v>136</v>
      </c>
      <c r="C676" s="7" t="s">
        <v>64</v>
      </c>
      <c r="D676" s="7" t="s">
        <v>32</v>
      </c>
      <c r="E676" s="15" t="s">
        <v>15</v>
      </c>
      <c r="F676" s="45"/>
      <c r="G676" s="13">
        <f>G677+G678</f>
        <v>26511.7</v>
      </c>
      <c r="H676" s="13">
        <f>H677+H678</f>
        <v>26511.7</v>
      </c>
      <c r="I676" s="13">
        <f t="shared" ref="I676" si="274">I677</f>
        <v>26511.7</v>
      </c>
    </row>
    <row r="677" spans="1:9" ht="57.75" customHeight="1" x14ac:dyDescent="0.2">
      <c r="A677" s="9" t="s">
        <v>193</v>
      </c>
      <c r="B677" s="10" t="s">
        <v>136</v>
      </c>
      <c r="C677" s="9" t="s">
        <v>64</v>
      </c>
      <c r="D677" s="9" t="s">
        <v>32</v>
      </c>
      <c r="E677" s="12" t="s">
        <v>15</v>
      </c>
      <c r="F677" s="48" t="s">
        <v>192</v>
      </c>
      <c r="G677" s="14">
        <v>26511.7</v>
      </c>
      <c r="H677" s="14">
        <v>26511.7</v>
      </c>
      <c r="I677" s="14">
        <v>26511.7</v>
      </c>
    </row>
    <row r="678" spans="1:9" ht="24.75" customHeight="1" x14ac:dyDescent="0.2">
      <c r="A678" s="9" t="s">
        <v>201</v>
      </c>
      <c r="B678" s="10" t="s">
        <v>136</v>
      </c>
      <c r="C678" s="9" t="s">
        <v>64</v>
      </c>
      <c r="D678" s="9" t="s">
        <v>32</v>
      </c>
      <c r="E678" s="12" t="s">
        <v>15</v>
      </c>
      <c r="F678" s="48" t="s">
        <v>199</v>
      </c>
      <c r="G678" s="14">
        <v>0</v>
      </c>
      <c r="H678" s="14">
        <v>0</v>
      </c>
      <c r="I678" s="14">
        <v>0</v>
      </c>
    </row>
    <row r="679" spans="1:9" x14ac:dyDescent="0.2">
      <c r="A679" s="7" t="s">
        <v>187</v>
      </c>
      <c r="B679" s="3" t="s">
        <v>136</v>
      </c>
      <c r="C679" s="7" t="s">
        <v>43</v>
      </c>
      <c r="D679" s="7"/>
      <c r="E679" s="15"/>
      <c r="F679" s="45"/>
      <c r="G679" s="13">
        <f>G680</f>
        <v>28370</v>
      </c>
      <c r="H679" s="13">
        <f>H680</f>
        <v>24119.700000000004</v>
      </c>
      <c r="I679" s="13">
        <f t="shared" ref="I679:I680" si="275">I680</f>
        <v>43119.700000000004</v>
      </c>
    </row>
    <row r="680" spans="1:9" x14ac:dyDescent="0.2">
      <c r="A680" s="7" t="s">
        <v>188</v>
      </c>
      <c r="B680" s="3" t="s">
        <v>136</v>
      </c>
      <c r="C680" s="7" t="s">
        <v>43</v>
      </c>
      <c r="D680" s="7" t="s">
        <v>8</v>
      </c>
      <c r="E680" s="15"/>
      <c r="F680" s="45"/>
      <c r="G680" s="13">
        <f>G681</f>
        <v>28370</v>
      </c>
      <c r="H680" s="13">
        <f>H681</f>
        <v>24119.700000000004</v>
      </c>
      <c r="I680" s="13">
        <f t="shared" si="275"/>
        <v>43119.700000000004</v>
      </c>
    </row>
    <row r="681" spans="1:9" ht="25.5" x14ac:dyDescent="0.2">
      <c r="A681" s="7" t="s">
        <v>495</v>
      </c>
      <c r="B681" s="3" t="s">
        <v>136</v>
      </c>
      <c r="C681" s="7" t="s">
        <v>43</v>
      </c>
      <c r="D681" s="7" t="s">
        <v>8</v>
      </c>
      <c r="E681" s="15" t="s">
        <v>137</v>
      </c>
      <c r="F681" s="45"/>
      <c r="G681" s="13">
        <f>G682+G703</f>
        <v>28370</v>
      </c>
      <c r="H681" s="13">
        <f>H682+H703</f>
        <v>24119.700000000004</v>
      </c>
      <c r="I681" s="13">
        <f>I682+I703</f>
        <v>43119.700000000004</v>
      </c>
    </row>
    <row r="682" spans="1:9" x14ac:dyDescent="0.2">
      <c r="A682" s="7" t="s">
        <v>144</v>
      </c>
      <c r="B682" s="3" t="s">
        <v>136</v>
      </c>
      <c r="C682" s="7" t="s">
        <v>43</v>
      </c>
      <c r="D682" s="7" t="s">
        <v>8</v>
      </c>
      <c r="E682" s="15" t="s">
        <v>145</v>
      </c>
      <c r="F682" s="45"/>
      <c r="G682" s="13">
        <f>G683+G686+G689+G694+G700</f>
        <v>18733.7</v>
      </c>
      <c r="H682" s="13">
        <f>H683+H686+H689+H694+H700</f>
        <v>14603.400000000001</v>
      </c>
      <c r="I682" s="13">
        <f t="shared" ref="I682" si="276">I683+I686+I689+I694+I700</f>
        <v>31603.4</v>
      </c>
    </row>
    <row r="683" spans="1:9" ht="25.5" x14ac:dyDescent="0.2">
      <c r="A683" s="11" t="s">
        <v>233</v>
      </c>
      <c r="B683" s="3" t="s">
        <v>136</v>
      </c>
      <c r="C683" s="7" t="s">
        <v>43</v>
      </c>
      <c r="D683" s="7" t="s">
        <v>8</v>
      </c>
      <c r="E683" s="15" t="s">
        <v>234</v>
      </c>
      <c r="F683" s="46"/>
      <c r="G683" s="13">
        <f>G684</f>
        <v>5554</v>
      </c>
      <c r="H683" s="13">
        <f>H684</f>
        <v>873.7</v>
      </c>
      <c r="I683" s="13">
        <f t="shared" ref="I683:I684" si="277">I684</f>
        <v>10873.7</v>
      </c>
    </row>
    <row r="684" spans="1:9" ht="46.5" customHeight="1" x14ac:dyDescent="0.2">
      <c r="A684" s="7" t="s">
        <v>146</v>
      </c>
      <c r="B684" s="3" t="s">
        <v>136</v>
      </c>
      <c r="C684" s="7" t="s">
        <v>43</v>
      </c>
      <c r="D684" s="7" t="s">
        <v>8</v>
      </c>
      <c r="E684" s="15" t="s">
        <v>147</v>
      </c>
      <c r="F684" s="46"/>
      <c r="G684" s="13">
        <f>G685</f>
        <v>5554</v>
      </c>
      <c r="H684" s="13">
        <f>H685</f>
        <v>873.7</v>
      </c>
      <c r="I684" s="13">
        <f t="shared" si="277"/>
        <v>10873.7</v>
      </c>
    </row>
    <row r="685" spans="1:9" ht="38.25" customHeight="1" x14ac:dyDescent="0.2">
      <c r="A685" s="9" t="s">
        <v>202</v>
      </c>
      <c r="B685" s="10" t="s">
        <v>136</v>
      </c>
      <c r="C685" s="9" t="s">
        <v>43</v>
      </c>
      <c r="D685" s="9" t="s">
        <v>8</v>
      </c>
      <c r="E685" s="12" t="s">
        <v>147</v>
      </c>
      <c r="F685" s="49" t="s">
        <v>200</v>
      </c>
      <c r="G685" s="14">
        <v>5554</v>
      </c>
      <c r="H685" s="14">
        <v>873.7</v>
      </c>
      <c r="I685" s="14">
        <v>10873.7</v>
      </c>
    </row>
    <row r="686" spans="1:9" ht="25.5" x14ac:dyDescent="0.2">
      <c r="A686" s="11" t="s">
        <v>425</v>
      </c>
      <c r="B686" s="3" t="s">
        <v>136</v>
      </c>
      <c r="C686" s="7" t="s">
        <v>43</v>
      </c>
      <c r="D686" s="7" t="s">
        <v>8</v>
      </c>
      <c r="E686" s="15" t="s">
        <v>235</v>
      </c>
      <c r="F686" s="46"/>
      <c r="G686" s="13">
        <f>G687</f>
        <v>950</v>
      </c>
      <c r="H686" s="13">
        <f>H687</f>
        <v>450</v>
      </c>
      <c r="I686" s="13">
        <f t="shared" ref="I686:I687" si="278">I687</f>
        <v>1950</v>
      </c>
    </row>
    <row r="687" spans="1:9" x14ac:dyDescent="0.2">
      <c r="A687" s="7" t="s">
        <v>148</v>
      </c>
      <c r="B687" s="3" t="s">
        <v>136</v>
      </c>
      <c r="C687" s="7" t="s">
        <v>43</v>
      </c>
      <c r="D687" s="7" t="s">
        <v>8</v>
      </c>
      <c r="E687" s="15" t="s">
        <v>236</v>
      </c>
      <c r="F687" s="46"/>
      <c r="G687" s="13">
        <f>G688</f>
        <v>950</v>
      </c>
      <c r="H687" s="13">
        <f>H688</f>
        <v>450</v>
      </c>
      <c r="I687" s="13">
        <f t="shared" si="278"/>
        <v>1950</v>
      </c>
    </row>
    <row r="688" spans="1:9" ht="25.5" x14ac:dyDescent="0.2">
      <c r="A688" s="9" t="s">
        <v>202</v>
      </c>
      <c r="B688" s="10" t="s">
        <v>136</v>
      </c>
      <c r="C688" s="9" t="s">
        <v>43</v>
      </c>
      <c r="D688" s="9" t="s">
        <v>8</v>
      </c>
      <c r="E688" s="12" t="s">
        <v>236</v>
      </c>
      <c r="F688" s="49" t="s">
        <v>200</v>
      </c>
      <c r="G688" s="14">
        <v>950</v>
      </c>
      <c r="H688" s="14">
        <v>450</v>
      </c>
      <c r="I688" s="14">
        <v>1950</v>
      </c>
    </row>
    <row r="689" spans="1:9" ht="38.25" x14ac:dyDescent="0.2">
      <c r="A689" s="11" t="s">
        <v>237</v>
      </c>
      <c r="B689" s="3" t="s">
        <v>136</v>
      </c>
      <c r="C689" s="7" t="s">
        <v>43</v>
      </c>
      <c r="D689" s="7" t="s">
        <v>8</v>
      </c>
      <c r="E689" s="15" t="s">
        <v>238</v>
      </c>
      <c r="F689" s="46"/>
      <c r="G689" s="13">
        <f>G690+G692</f>
        <v>300</v>
      </c>
      <c r="H689" s="13">
        <f t="shared" ref="H689:I689" si="279">H690+H692</f>
        <v>1550</v>
      </c>
      <c r="I689" s="13">
        <f t="shared" si="279"/>
        <v>50</v>
      </c>
    </row>
    <row r="690" spans="1:9" ht="25.5" x14ac:dyDescent="0.2">
      <c r="A690" s="7" t="s">
        <v>610</v>
      </c>
      <c r="B690" s="3" t="s">
        <v>136</v>
      </c>
      <c r="C690" s="7" t="s">
        <v>43</v>
      </c>
      <c r="D690" s="7" t="s">
        <v>8</v>
      </c>
      <c r="E690" s="15" t="s">
        <v>239</v>
      </c>
      <c r="F690" s="46"/>
      <c r="G690" s="13">
        <f>G691</f>
        <v>300</v>
      </c>
      <c r="H690" s="13">
        <f>H691</f>
        <v>50</v>
      </c>
      <c r="I690" s="13">
        <f t="shared" ref="I690" si="280">I691</f>
        <v>50</v>
      </c>
    </row>
    <row r="691" spans="1:9" ht="25.5" x14ac:dyDescent="0.2">
      <c r="A691" s="9" t="s">
        <v>202</v>
      </c>
      <c r="B691" s="10" t="s">
        <v>136</v>
      </c>
      <c r="C691" s="9" t="s">
        <v>43</v>
      </c>
      <c r="D691" s="9" t="s">
        <v>8</v>
      </c>
      <c r="E691" s="12" t="s">
        <v>239</v>
      </c>
      <c r="F691" s="49" t="s">
        <v>200</v>
      </c>
      <c r="G691" s="14">
        <v>300</v>
      </c>
      <c r="H691" s="14">
        <v>50</v>
      </c>
      <c r="I691" s="14">
        <v>50</v>
      </c>
    </row>
    <row r="692" spans="1:9" ht="38.25" x14ac:dyDescent="0.2">
      <c r="A692" s="11" t="s">
        <v>784</v>
      </c>
      <c r="B692" s="3" t="s">
        <v>136</v>
      </c>
      <c r="C692" s="7" t="s">
        <v>43</v>
      </c>
      <c r="D692" s="7" t="s">
        <v>8</v>
      </c>
      <c r="E692" s="15" t="s">
        <v>785</v>
      </c>
      <c r="F692" s="46"/>
      <c r="G692" s="13">
        <f>G693</f>
        <v>0</v>
      </c>
      <c r="H692" s="13">
        <f t="shared" ref="H692:I692" si="281">H693</f>
        <v>1500</v>
      </c>
      <c r="I692" s="13">
        <f t="shared" si="281"/>
        <v>0</v>
      </c>
    </row>
    <row r="693" spans="1:9" ht="25.5" x14ac:dyDescent="0.2">
      <c r="A693" s="21" t="s">
        <v>202</v>
      </c>
      <c r="B693" s="10" t="s">
        <v>136</v>
      </c>
      <c r="C693" s="9" t="s">
        <v>43</v>
      </c>
      <c r="D693" s="9" t="s">
        <v>8</v>
      </c>
      <c r="E693" s="12" t="s">
        <v>785</v>
      </c>
      <c r="F693" s="49" t="s">
        <v>200</v>
      </c>
      <c r="G693" s="14">
        <v>0</v>
      </c>
      <c r="H693" s="14">
        <v>1500</v>
      </c>
      <c r="I693" s="14">
        <v>0</v>
      </c>
    </row>
    <row r="694" spans="1:9" ht="38.25" x14ac:dyDescent="0.2">
      <c r="A694" s="11" t="s">
        <v>497</v>
      </c>
      <c r="B694" s="3" t="s">
        <v>136</v>
      </c>
      <c r="C694" s="7" t="s">
        <v>43</v>
      </c>
      <c r="D694" s="7" t="s">
        <v>8</v>
      </c>
      <c r="E694" s="15" t="s">
        <v>240</v>
      </c>
      <c r="F694" s="46"/>
      <c r="G694" s="13">
        <f>G695+G697</f>
        <v>300</v>
      </c>
      <c r="H694" s="13">
        <f>H695+H697</f>
        <v>100</v>
      </c>
      <c r="I694" s="13">
        <f t="shared" ref="I694:I695" si="282">I695</f>
        <v>5100</v>
      </c>
    </row>
    <row r="695" spans="1:9" ht="25.5" x14ac:dyDescent="0.2">
      <c r="A695" s="7" t="s">
        <v>499</v>
      </c>
      <c r="B695" s="3" t="s">
        <v>136</v>
      </c>
      <c r="C695" s="7" t="s">
        <v>43</v>
      </c>
      <c r="D695" s="7" t="s">
        <v>8</v>
      </c>
      <c r="E695" s="15" t="s">
        <v>241</v>
      </c>
      <c r="F695" s="46"/>
      <c r="G695" s="13">
        <f>G696</f>
        <v>300</v>
      </c>
      <c r="H695" s="13">
        <f>H696</f>
        <v>100</v>
      </c>
      <c r="I695" s="13">
        <f t="shared" si="282"/>
        <v>5100</v>
      </c>
    </row>
    <row r="696" spans="1:9" ht="25.5" x14ac:dyDescent="0.2">
      <c r="A696" s="9" t="s">
        <v>202</v>
      </c>
      <c r="B696" s="10" t="s">
        <v>136</v>
      </c>
      <c r="C696" s="9" t="s">
        <v>43</v>
      </c>
      <c r="D696" s="9" t="s">
        <v>8</v>
      </c>
      <c r="E696" s="12" t="s">
        <v>241</v>
      </c>
      <c r="F696" s="49" t="s">
        <v>200</v>
      </c>
      <c r="G696" s="14">
        <v>300</v>
      </c>
      <c r="H696" s="14">
        <v>100</v>
      </c>
      <c r="I696" s="14">
        <v>5100</v>
      </c>
    </row>
    <row r="697" spans="1:9" ht="45" hidden="1" customHeight="1" x14ac:dyDescent="0.2">
      <c r="A697" s="11" t="s">
        <v>497</v>
      </c>
      <c r="B697" s="3" t="s">
        <v>136</v>
      </c>
      <c r="C697" s="7" t="s">
        <v>43</v>
      </c>
      <c r="D697" s="7" t="s">
        <v>8</v>
      </c>
      <c r="E697" s="15" t="s">
        <v>240</v>
      </c>
      <c r="F697" s="46"/>
      <c r="G697" s="13">
        <f>G698</f>
        <v>0</v>
      </c>
      <c r="H697" s="13">
        <f t="shared" ref="H697:I698" si="283">H698</f>
        <v>0</v>
      </c>
      <c r="I697" s="13">
        <f t="shared" si="283"/>
        <v>0</v>
      </c>
    </row>
    <row r="698" spans="1:9" ht="45.75" hidden="1" customHeight="1" x14ac:dyDescent="0.2">
      <c r="A698" s="7" t="s">
        <v>426</v>
      </c>
      <c r="B698" s="3" t="s">
        <v>136</v>
      </c>
      <c r="C698" s="7" t="s">
        <v>43</v>
      </c>
      <c r="D698" s="7" t="s">
        <v>8</v>
      </c>
      <c r="E698" s="15" t="s">
        <v>427</v>
      </c>
      <c r="F698" s="46"/>
      <c r="G698" s="13">
        <f>G699</f>
        <v>0</v>
      </c>
      <c r="H698" s="13">
        <f t="shared" si="283"/>
        <v>0</v>
      </c>
      <c r="I698" s="13">
        <f t="shared" si="283"/>
        <v>0</v>
      </c>
    </row>
    <row r="699" spans="1:9" ht="25.5" hidden="1" x14ac:dyDescent="0.2">
      <c r="A699" s="9" t="s">
        <v>202</v>
      </c>
      <c r="B699" s="10" t="s">
        <v>136</v>
      </c>
      <c r="C699" s="9" t="s">
        <v>43</v>
      </c>
      <c r="D699" s="9" t="s">
        <v>8</v>
      </c>
      <c r="E699" s="12" t="s">
        <v>427</v>
      </c>
      <c r="F699" s="49" t="s">
        <v>200</v>
      </c>
      <c r="G699" s="14">
        <v>0</v>
      </c>
      <c r="H699" s="14">
        <v>0</v>
      </c>
      <c r="I699" s="14">
        <v>0</v>
      </c>
    </row>
    <row r="700" spans="1:9" ht="51" x14ac:dyDescent="0.2">
      <c r="A700" s="11" t="s">
        <v>661</v>
      </c>
      <c r="B700" s="3" t="s">
        <v>136</v>
      </c>
      <c r="C700" s="7" t="s">
        <v>43</v>
      </c>
      <c r="D700" s="7" t="s">
        <v>8</v>
      </c>
      <c r="E700" s="15" t="s">
        <v>242</v>
      </c>
      <c r="F700" s="46"/>
      <c r="G700" s="13">
        <f>G701</f>
        <v>11629.7</v>
      </c>
      <c r="H700" s="13">
        <f>H701</f>
        <v>11629.7</v>
      </c>
      <c r="I700" s="13">
        <f t="shared" ref="I700:I701" si="284">I701</f>
        <v>13629.7</v>
      </c>
    </row>
    <row r="701" spans="1:9" ht="38.25" x14ac:dyDescent="0.2">
      <c r="A701" s="7" t="s">
        <v>563</v>
      </c>
      <c r="B701" s="3" t="s">
        <v>136</v>
      </c>
      <c r="C701" s="7" t="s">
        <v>43</v>
      </c>
      <c r="D701" s="7" t="s">
        <v>8</v>
      </c>
      <c r="E701" s="15" t="s">
        <v>243</v>
      </c>
      <c r="F701" s="46"/>
      <c r="G701" s="13">
        <f>G702</f>
        <v>11629.7</v>
      </c>
      <c r="H701" s="13">
        <f>H702</f>
        <v>11629.7</v>
      </c>
      <c r="I701" s="13">
        <f t="shared" si="284"/>
        <v>13629.7</v>
      </c>
    </row>
    <row r="702" spans="1:9" ht="25.5" x14ac:dyDescent="0.2">
      <c r="A702" s="9" t="s">
        <v>202</v>
      </c>
      <c r="B702" s="10" t="s">
        <v>136</v>
      </c>
      <c r="C702" s="9" t="s">
        <v>43</v>
      </c>
      <c r="D702" s="9" t="s">
        <v>8</v>
      </c>
      <c r="E702" s="12" t="s">
        <v>243</v>
      </c>
      <c r="F702" s="49" t="s">
        <v>200</v>
      </c>
      <c r="G702" s="14">
        <v>11629.7</v>
      </c>
      <c r="H702" s="14">
        <v>11629.7</v>
      </c>
      <c r="I702" s="14">
        <v>13629.7</v>
      </c>
    </row>
    <row r="703" spans="1:9" x14ac:dyDescent="0.2">
      <c r="A703" s="7" t="s">
        <v>149</v>
      </c>
      <c r="B703" s="3" t="s">
        <v>136</v>
      </c>
      <c r="C703" s="7" t="s">
        <v>43</v>
      </c>
      <c r="D703" s="7" t="s">
        <v>8</v>
      </c>
      <c r="E703" s="15" t="s">
        <v>150</v>
      </c>
      <c r="F703" s="45"/>
      <c r="G703" s="13">
        <f>G705+G707+G710+G713+G716</f>
        <v>9636.3000000000011</v>
      </c>
      <c r="H703" s="13">
        <f>H705+H707+H710+H713+H716</f>
        <v>9516.3000000000011</v>
      </c>
      <c r="I703" s="13">
        <f>I705+I707+I710+I713+I716</f>
        <v>11516.300000000001</v>
      </c>
    </row>
    <row r="704" spans="1:9" ht="38.25" x14ac:dyDescent="0.2">
      <c r="A704" s="11" t="s">
        <v>498</v>
      </c>
      <c r="B704" s="3" t="s">
        <v>136</v>
      </c>
      <c r="C704" s="7" t="s">
        <v>43</v>
      </c>
      <c r="D704" s="7" t="s">
        <v>8</v>
      </c>
      <c r="E704" s="15" t="s">
        <v>244</v>
      </c>
      <c r="F704" s="46"/>
      <c r="G704" s="13">
        <f>G705</f>
        <v>100</v>
      </c>
      <c r="H704" s="13">
        <f>H705</f>
        <v>100</v>
      </c>
      <c r="I704" s="13">
        <f>I705</f>
        <v>100</v>
      </c>
    </row>
    <row r="705" spans="1:11" ht="25.5" x14ac:dyDescent="0.2">
      <c r="A705" s="9" t="s">
        <v>202</v>
      </c>
      <c r="B705" s="3" t="s">
        <v>136</v>
      </c>
      <c r="C705" s="7" t="s">
        <v>43</v>
      </c>
      <c r="D705" s="7" t="s">
        <v>8</v>
      </c>
      <c r="E705" s="12" t="s">
        <v>245</v>
      </c>
      <c r="F705" s="49" t="s">
        <v>200</v>
      </c>
      <c r="G705" s="14">
        <v>100</v>
      </c>
      <c r="H705" s="14">
        <v>100</v>
      </c>
      <c r="I705" s="14">
        <v>100</v>
      </c>
    </row>
    <row r="706" spans="1:11" ht="25.5" x14ac:dyDescent="0.2">
      <c r="A706" s="11" t="s">
        <v>246</v>
      </c>
      <c r="B706" s="3" t="s">
        <v>136</v>
      </c>
      <c r="C706" s="7" t="s">
        <v>43</v>
      </c>
      <c r="D706" s="7" t="s">
        <v>8</v>
      </c>
      <c r="E706" s="15" t="s">
        <v>247</v>
      </c>
      <c r="F706" s="49"/>
      <c r="G706" s="13">
        <f>G707</f>
        <v>429.6</v>
      </c>
      <c r="H706" s="13">
        <f>H707</f>
        <v>429.6</v>
      </c>
      <c r="I706" s="13">
        <f t="shared" ref="I706:I707" si="285">I707</f>
        <v>429.6</v>
      </c>
    </row>
    <row r="707" spans="1:11" ht="25.5" x14ac:dyDescent="0.2">
      <c r="A707" s="7" t="s">
        <v>151</v>
      </c>
      <c r="B707" s="3" t="s">
        <v>136</v>
      </c>
      <c r="C707" s="7" t="s">
        <v>43</v>
      </c>
      <c r="D707" s="7" t="s">
        <v>8</v>
      </c>
      <c r="E707" s="15" t="s">
        <v>152</v>
      </c>
      <c r="F707" s="46"/>
      <c r="G707" s="13">
        <f>G708</f>
        <v>429.6</v>
      </c>
      <c r="H707" s="13">
        <f>H708</f>
        <v>429.6</v>
      </c>
      <c r="I707" s="13">
        <f t="shared" si="285"/>
        <v>429.6</v>
      </c>
    </row>
    <row r="708" spans="1:11" ht="25.5" x14ac:dyDescent="0.2">
      <c r="A708" s="9" t="s">
        <v>202</v>
      </c>
      <c r="B708" s="10" t="s">
        <v>136</v>
      </c>
      <c r="C708" s="9" t="s">
        <v>43</v>
      </c>
      <c r="D708" s="9" t="s">
        <v>8</v>
      </c>
      <c r="E708" s="12" t="s">
        <v>152</v>
      </c>
      <c r="F708" s="49" t="s">
        <v>200</v>
      </c>
      <c r="G708" s="14">
        <v>429.6</v>
      </c>
      <c r="H708" s="14">
        <v>429.6</v>
      </c>
      <c r="I708" s="14">
        <v>429.6</v>
      </c>
    </row>
    <row r="709" spans="1:11" x14ac:dyDescent="0.2">
      <c r="A709" s="11" t="s">
        <v>530</v>
      </c>
      <c r="B709" s="3" t="s">
        <v>136</v>
      </c>
      <c r="C709" s="7" t="s">
        <v>43</v>
      </c>
      <c r="D709" s="7" t="s">
        <v>8</v>
      </c>
      <c r="E709" s="15" t="s">
        <v>248</v>
      </c>
      <c r="F709" s="49"/>
      <c r="G709" s="13">
        <f>G710</f>
        <v>200</v>
      </c>
      <c r="H709" s="13">
        <f>H710</f>
        <v>200</v>
      </c>
      <c r="I709" s="13">
        <f t="shared" ref="I709:I710" si="286">I710</f>
        <v>200</v>
      </c>
    </row>
    <row r="710" spans="1:11" x14ac:dyDescent="0.2">
      <c r="A710" s="7" t="s">
        <v>153</v>
      </c>
      <c r="B710" s="3" t="s">
        <v>136</v>
      </c>
      <c r="C710" s="7" t="s">
        <v>43</v>
      </c>
      <c r="D710" s="7" t="s">
        <v>8</v>
      </c>
      <c r="E710" s="15" t="s">
        <v>249</v>
      </c>
      <c r="F710" s="46"/>
      <c r="G710" s="13">
        <f>G711</f>
        <v>200</v>
      </c>
      <c r="H710" s="13">
        <f>H711</f>
        <v>200</v>
      </c>
      <c r="I710" s="13">
        <f t="shared" si="286"/>
        <v>200</v>
      </c>
    </row>
    <row r="711" spans="1:11" ht="39" customHeight="1" x14ac:dyDescent="0.2">
      <c r="A711" s="9" t="s">
        <v>202</v>
      </c>
      <c r="B711" s="10" t="s">
        <v>136</v>
      </c>
      <c r="C711" s="9" t="s">
        <v>43</v>
      </c>
      <c r="D711" s="9" t="s">
        <v>8</v>
      </c>
      <c r="E711" s="12" t="s">
        <v>249</v>
      </c>
      <c r="F711" s="49" t="s">
        <v>200</v>
      </c>
      <c r="G711" s="14">
        <v>200</v>
      </c>
      <c r="H711" s="14">
        <v>200</v>
      </c>
      <c r="I711" s="14">
        <v>200</v>
      </c>
    </row>
    <row r="712" spans="1:11" ht="32.25" customHeight="1" x14ac:dyDescent="0.2">
      <c r="A712" s="11" t="s">
        <v>250</v>
      </c>
      <c r="B712" s="3" t="s">
        <v>136</v>
      </c>
      <c r="C712" s="7" t="s">
        <v>43</v>
      </c>
      <c r="D712" s="7" t="s">
        <v>8</v>
      </c>
      <c r="E712" s="15" t="s">
        <v>251</v>
      </c>
      <c r="F712" s="49"/>
      <c r="G712" s="13">
        <f>G713</f>
        <v>200</v>
      </c>
      <c r="H712" s="13">
        <f>H713</f>
        <v>80</v>
      </c>
      <c r="I712" s="13">
        <f t="shared" ref="I712:I713" si="287">I713</f>
        <v>80</v>
      </c>
    </row>
    <row r="713" spans="1:11" ht="25.5" x14ac:dyDescent="0.2">
      <c r="A713" s="7" t="s">
        <v>154</v>
      </c>
      <c r="B713" s="3" t="s">
        <v>136</v>
      </c>
      <c r="C713" s="7" t="s">
        <v>43</v>
      </c>
      <c r="D713" s="7" t="s">
        <v>8</v>
      </c>
      <c r="E713" s="15" t="s">
        <v>252</v>
      </c>
      <c r="F713" s="46"/>
      <c r="G713" s="13">
        <f>G714</f>
        <v>200</v>
      </c>
      <c r="H713" s="13">
        <f>H714</f>
        <v>80</v>
      </c>
      <c r="I713" s="13">
        <f t="shared" si="287"/>
        <v>80</v>
      </c>
    </row>
    <row r="714" spans="1:11" ht="25.5" x14ac:dyDescent="0.2">
      <c r="A714" s="9" t="s">
        <v>202</v>
      </c>
      <c r="B714" s="10" t="s">
        <v>136</v>
      </c>
      <c r="C714" s="9" t="s">
        <v>43</v>
      </c>
      <c r="D714" s="9" t="s">
        <v>8</v>
      </c>
      <c r="E714" s="12" t="s">
        <v>252</v>
      </c>
      <c r="F714" s="49" t="s">
        <v>200</v>
      </c>
      <c r="G714" s="14">
        <v>200</v>
      </c>
      <c r="H714" s="14">
        <v>80</v>
      </c>
      <c r="I714" s="14">
        <v>80</v>
      </c>
    </row>
    <row r="715" spans="1:11" ht="51" x14ac:dyDescent="0.2">
      <c r="A715" s="11" t="s">
        <v>662</v>
      </c>
      <c r="B715" s="3" t="s">
        <v>136</v>
      </c>
      <c r="C715" s="7" t="s">
        <v>43</v>
      </c>
      <c r="D715" s="7" t="s">
        <v>8</v>
      </c>
      <c r="E715" s="15" t="s">
        <v>253</v>
      </c>
      <c r="F715" s="49"/>
      <c r="G715" s="13">
        <f>G716</f>
        <v>8706.7000000000007</v>
      </c>
      <c r="H715" s="13">
        <f>H716</f>
        <v>8706.7000000000007</v>
      </c>
      <c r="I715" s="13">
        <f t="shared" ref="I715:I716" si="288">I716</f>
        <v>10706.7</v>
      </c>
    </row>
    <row r="716" spans="1:11" ht="38.25" x14ac:dyDescent="0.2">
      <c r="A716" s="7" t="s">
        <v>563</v>
      </c>
      <c r="B716" s="3" t="s">
        <v>136</v>
      </c>
      <c r="C716" s="7" t="s">
        <v>43</v>
      </c>
      <c r="D716" s="7" t="s">
        <v>8</v>
      </c>
      <c r="E716" s="15" t="s">
        <v>254</v>
      </c>
      <c r="F716" s="46"/>
      <c r="G716" s="13">
        <f>G717</f>
        <v>8706.7000000000007</v>
      </c>
      <c r="H716" s="13">
        <f>H717</f>
        <v>8706.7000000000007</v>
      </c>
      <c r="I716" s="13">
        <f t="shared" si="288"/>
        <v>10706.7</v>
      </c>
    </row>
    <row r="717" spans="1:11" ht="25.5" x14ac:dyDescent="0.2">
      <c r="A717" s="9" t="s">
        <v>202</v>
      </c>
      <c r="B717" s="10" t="s">
        <v>136</v>
      </c>
      <c r="C717" s="9" t="s">
        <v>43</v>
      </c>
      <c r="D717" s="9" t="s">
        <v>8</v>
      </c>
      <c r="E717" s="12" t="s">
        <v>254</v>
      </c>
      <c r="F717" s="49" t="s">
        <v>200</v>
      </c>
      <c r="G717" s="14">
        <v>8706.7000000000007</v>
      </c>
      <c r="H717" s="14">
        <v>8706.7000000000007</v>
      </c>
      <c r="I717" s="14">
        <v>10706.7</v>
      </c>
    </row>
    <row r="718" spans="1:11" x14ac:dyDescent="0.2">
      <c r="A718" s="9" t="s">
        <v>189</v>
      </c>
      <c r="B718" s="10" t="s">
        <v>560</v>
      </c>
      <c r="C718" s="9" t="s">
        <v>190</v>
      </c>
      <c r="D718" s="9" t="s">
        <v>190</v>
      </c>
      <c r="E718" s="12" t="s">
        <v>191</v>
      </c>
      <c r="F718" s="48"/>
      <c r="G718" s="14">
        <v>0</v>
      </c>
      <c r="H718" s="14">
        <v>5898.7</v>
      </c>
      <c r="I718" s="14">
        <v>12410.4</v>
      </c>
      <c r="J718" s="1">
        <f ca="1">SUM(J10:J718)</f>
        <v>74383.099999999991</v>
      </c>
      <c r="K718" s="1">
        <f ca="1">SUM(K10:K718)</f>
        <v>79613.100000000006</v>
      </c>
    </row>
    <row r="719" spans="1:11" x14ac:dyDescent="0.2">
      <c r="A719" s="23" t="s">
        <v>155</v>
      </c>
      <c r="B719" s="24"/>
      <c r="C719" s="23"/>
      <c r="D719" s="23"/>
      <c r="E719" s="38"/>
      <c r="F719" s="51"/>
      <c r="G719" s="35">
        <f>G18+G404+G437+G449+G638+G650+G9</f>
        <v>974761.9</v>
      </c>
      <c r="H719" s="35">
        <f>H18+H404+H437+H449+H638+H650+H9+H718</f>
        <v>667469.46</v>
      </c>
      <c r="I719" s="35">
        <f>I18+I404+I437+I449+I638+I650+I9+I718</f>
        <v>767581.49999999988</v>
      </c>
    </row>
  </sheetData>
  <mergeCells count="1">
    <mergeCell ref="A6:I6"/>
  </mergeCells>
  <pageMargins left="0.7" right="0.7" top="0.75" bottom="0.75" header="0.3" footer="0.3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собств+безв</vt:lpstr>
      <vt:lpstr>'собств+безв'!Область_печати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cp:lastPrinted>2022-11-01T07:01:02Z</cp:lastPrinted>
  <dcterms:created xsi:type="dcterms:W3CDTF">2020-08-07T00:08:59Z</dcterms:created>
  <dcterms:modified xsi:type="dcterms:W3CDTF">2022-11-01T07:01:04Z</dcterms:modified>
</cp:coreProperties>
</file>