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Лист2" sheetId="3" r:id="rId1"/>
  </sheets>
  <calcPr calcId="145621"/>
</workbook>
</file>

<file path=xl/calcChain.xml><?xml version="1.0" encoding="utf-8"?>
<calcChain xmlns="http://schemas.openxmlformats.org/spreadsheetml/2006/main">
  <c r="D40" i="3" l="1"/>
  <c r="E89" i="3"/>
  <c r="F89" i="3"/>
  <c r="D89" i="3"/>
  <c r="F94" i="3"/>
  <c r="F93" i="3" s="1"/>
  <c r="E94" i="3"/>
  <c r="E93" i="3" s="1"/>
  <c r="D94" i="3"/>
  <c r="D93" i="3" s="1"/>
  <c r="F91" i="3"/>
  <c r="F90" i="3" s="1"/>
  <c r="E91" i="3"/>
  <c r="E90" i="3" s="1"/>
  <c r="D91" i="3"/>
  <c r="D90" i="3"/>
  <c r="F542" i="3"/>
  <c r="E542" i="3"/>
  <c r="D542" i="3"/>
  <c r="F540" i="3"/>
  <c r="E540" i="3"/>
  <c r="D540" i="3"/>
  <c r="F535" i="3"/>
  <c r="E535" i="3"/>
  <c r="D535" i="3"/>
  <c r="F533" i="3"/>
  <c r="E533" i="3"/>
  <c r="D533" i="3"/>
  <c r="F531" i="3"/>
  <c r="E531" i="3"/>
  <c r="D531" i="3"/>
  <c r="F529" i="3"/>
  <c r="E529" i="3"/>
  <c r="D529" i="3"/>
  <c r="F527" i="3"/>
  <c r="E527" i="3"/>
  <c r="D527" i="3"/>
  <c r="F525" i="3"/>
  <c r="E525" i="3"/>
  <c r="D525" i="3"/>
  <c r="F523" i="3"/>
  <c r="E523" i="3"/>
  <c r="D523" i="3"/>
  <c r="F520" i="3"/>
  <c r="E520" i="3"/>
  <c r="D520" i="3"/>
  <c r="F518" i="3"/>
  <c r="E518" i="3"/>
  <c r="D518" i="3"/>
  <c r="F516" i="3"/>
  <c r="E516" i="3"/>
  <c r="D516" i="3"/>
  <c r="F514" i="3"/>
  <c r="E514" i="3"/>
  <c r="D514" i="3"/>
  <c r="F512" i="3"/>
  <c r="E512" i="3"/>
  <c r="D512" i="3"/>
  <c r="F510" i="3"/>
  <c r="E510" i="3"/>
  <c r="D510" i="3"/>
  <c r="F507" i="3"/>
  <c r="E507" i="3"/>
  <c r="D507" i="3"/>
  <c r="F505" i="3"/>
  <c r="E505" i="3"/>
  <c r="D505" i="3"/>
  <c r="F500" i="3"/>
  <c r="E500" i="3"/>
  <c r="E499" i="3" s="1"/>
  <c r="D500" i="3"/>
  <c r="D499" i="3" s="1"/>
  <c r="F499" i="3"/>
  <c r="F497" i="3"/>
  <c r="F496" i="3" s="1"/>
  <c r="E497" i="3"/>
  <c r="E496" i="3" s="1"/>
  <c r="D497" i="3"/>
  <c r="D496" i="3" s="1"/>
  <c r="F494" i="3"/>
  <c r="F493" i="3" s="1"/>
  <c r="E494" i="3"/>
  <c r="E493" i="3" s="1"/>
  <c r="D494" i="3"/>
  <c r="D493" i="3" s="1"/>
  <c r="F491" i="3"/>
  <c r="F490" i="3" s="1"/>
  <c r="E491" i="3"/>
  <c r="E490" i="3" s="1"/>
  <c r="D491" i="3"/>
  <c r="F488" i="3"/>
  <c r="F487" i="3" s="1"/>
  <c r="E488" i="3"/>
  <c r="E487" i="3" s="1"/>
  <c r="D488" i="3"/>
  <c r="D487" i="3" s="1"/>
  <c r="F485" i="3"/>
  <c r="F484" i="3" s="1"/>
  <c r="E485" i="3"/>
  <c r="E484" i="3" s="1"/>
  <c r="D485" i="3"/>
  <c r="D484" i="3" s="1"/>
  <c r="F480" i="3"/>
  <c r="F479" i="3" s="1"/>
  <c r="F478" i="3" s="1"/>
  <c r="F477" i="3" s="1"/>
  <c r="E480" i="3"/>
  <c r="E479" i="3" s="1"/>
  <c r="E478" i="3" s="1"/>
  <c r="E477" i="3" s="1"/>
  <c r="D480" i="3"/>
  <c r="D479" i="3" s="1"/>
  <c r="D478" i="3" s="1"/>
  <c r="D477" i="3" s="1"/>
  <c r="F474" i="3"/>
  <c r="F473" i="3" s="1"/>
  <c r="E474" i="3"/>
  <c r="E473" i="3" s="1"/>
  <c r="D474" i="3"/>
  <c r="D473" i="3" s="1"/>
  <c r="F471" i="3"/>
  <c r="F470" i="3" s="1"/>
  <c r="E471" i="3"/>
  <c r="E470" i="3" s="1"/>
  <c r="D471" i="3"/>
  <c r="D470" i="3" s="1"/>
  <c r="F468" i="3"/>
  <c r="F467" i="3" s="1"/>
  <c r="E468" i="3"/>
  <c r="E467" i="3" s="1"/>
  <c r="D468" i="3"/>
  <c r="D467" i="3" s="1"/>
  <c r="F464" i="3"/>
  <c r="F463" i="3" s="1"/>
  <c r="E464" i="3"/>
  <c r="D464" i="3"/>
  <c r="D463" i="3" s="1"/>
  <c r="E463" i="3"/>
  <c r="F461" i="3"/>
  <c r="F460" i="3" s="1"/>
  <c r="E461" i="3"/>
  <c r="E460" i="3" s="1"/>
  <c r="D461" i="3"/>
  <c r="D460" i="3" s="1"/>
  <c r="F458" i="3"/>
  <c r="F457" i="3" s="1"/>
  <c r="E458" i="3"/>
  <c r="E457" i="3" s="1"/>
  <c r="D458" i="3"/>
  <c r="D457" i="3"/>
  <c r="F455" i="3"/>
  <c r="E455" i="3"/>
  <c r="D455" i="3"/>
  <c r="F453" i="3"/>
  <c r="E453" i="3"/>
  <c r="D453" i="3"/>
  <c r="F449" i="3"/>
  <c r="F448" i="3" s="1"/>
  <c r="E449" i="3"/>
  <c r="E448" i="3" s="1"/>
  <c r="D449" i="3"/>
  <c r="D448" i="3" s="1"/>
  <c r="F446" i="3"/>
  <c r="F445" i="3" s="1"/>
  <c r="E446" i="3"/>
  <c r="E445" i="3" s="1"/>
  <c r="D446" i="3"/>
  <c r="D445" i="3" s="1"/>
  <c r="F442" i="3"/>
  <c r="F441" i="3" s="1"/>
  <c r="F440" i="3" s="1"/>
  <c r="E442" i="3"/>
  <c r="E441" i="3" s="1"/>
  <c r="E440" i="3" s="1"/>
  <c r="D442" i="3"/>
  <c r="D441" i="3" s="1"/>
  <c r="D440" i="3"/>
  <c r="F437" i="3"/>
  <c r="F436" i="3" s="1"/>
  <c r="E437" i="3"/>
  <c r="E436" i="3" s="1"/>
  <c r="D437" i="3"/>
  <c r="D436" i="3" s="1"/>
  <c r="F433" i="3"/>
  <c r="E433" i="3"/>
  <c r="D433" i="3"/>
  <c r="F432" i="3"/>
  <c r="E432" i="3"/>
  <c r="D432" i="3"/>
  <c r="F429" i="3"/>
  <c r="F428" i="3" s="1"/>
  <c r="E429" i="3"/>
  <c r="E428" i="3" s="1"/>
  <c r="D429" i="3"/>
  <c r="D428" i="3" s="1"/>
  <c r="F426" i="3"/>
  <c r="F425" i="3" s="1"/>
  <c r="E426" i="3"/>
  <c r="E425" i="3" s="1"/>
  <c r="D426" i="3"/>
  <c r="D425" i="3"/>
  <c r="F423" i="3"/>
  <c r="E423" i="3"/>
  <c r="D423" i="3"/>
  <c r="F421" i="3"/>
  <c r="E421" i="3"/>
  <c r="D421" i="3"/>
  <c r="F417" i="3"/>
  <c r="F416" i="3" s="1"/>
  <c r="E417" i="3"/>
  <c r="E416" i="3" s="1"/>
  <c r="D417" i="3"/>
  <c r="D416" i="3" s="1"/>
  <c r="F414" i="3"/>
  <c r="F413" i="3" s="1"/>
  <c r="E414" i="3"/>
  <c r="E413" i="3" s="1"/>
  <c r="D414" i="3"/>
  <c r="D413" i="3" s="1"/>
  <c r="F411" i="3"/>
  <c r="E411" i="3"/>
  <c r="D411" i="3"/>
  <c r="F407" i="3"/>
  <c r="E407" i="3"/>
  <c r="D407" i="3"/>
  <c r="F403" i="3"/>
  <c r="E403" i="3"/>
  <c r="D403" i="3"/>
  <c r="F400" i="3"/>
  <c r="E400" i="3"/>
  <c r="D400" i="3"/>
  <c r="F397" i="3"/>
  <c r="F396" i="3" s="1"/>
  <c r="E397" i="3"/>
  <c r="E396" i="3" s="1"/>
  <c r="D397" i="3"/>
  <c r="D396" i="3" s="1"/>
  <c r="F393" i="3"/>
  <c r="F392" i="3" s="1"/>
  <c r="E393" i="3"/>
  <c r="E392" i="3" s="1"/>
  <c r="D393" i="3"/>
  <c r="D392" i="3" s="1"/>
  <c r="F389" i="3"/>
  <c r="E389" i="3"/>
  <c r="D389" i="3"/>
  <c r="F386" i="3"/>
  <c r="E386" i="3"/>
  <c r="D386" i="3"/>
  <c r="D381" i="3"/>
  <c r="D379" i="3"/>
  <c r="D377" i="3"/>
  <c r="D375" i="3"/>
  <c r="D373" i="3"/>
  <c r="D371" i="3"/>
  <c r="F369" i="3"/>
  <c r="E369" i="3"/>
  <c r="D369" i="3"/>
  <c r="F367" i="3"/>
  <c r="E367" i="3"/>
  <c r="D367" i="3"/>
  <c r="F365" i="3"/>
  <c r="E365" i="3"/>
  <c r="D365" i="3"/>
  <c r="D363" i="3"/>
  <c r="F361" i="3"/>
  <c r="E361" i="3"/>
  <c r="D361" i="3"/>
  <c r="D359" i="3"/>
  <c r="D357" i="3"/>
  <c r="D355" i="3"/>
  <c r="D353" i="3"/>
  <c r="D352" i="3" s="1"/>
  <c r="D351" i="3" s="1"/>
  <c r="F352" i="3"/>
  <c r="F351" i="3" s="1"/>
  <c r="E352" i="3"/>
  <c r="E351" i="3" s="1"/>
  <c r="F349" i="3"/>
  <c r="F348" i="3" s="1"/>
  <c r="E349" i="3"/>
  <c r="E348" i="3" s="1"/>
  <c r="E347" i="3" s="1"/>
  <c r="D349" i="3"/>
  <c r="D348" i="3" s="1"/>
  <c r="D347" i="3" s="1"/>
  <c r="F347" i="3"/>
  <c r="F345" i="3"/>
  <c r="F344" i="3" s="1"/>
  <c r="E345" i="3"/>
  <c r="E344" i="3" s="1"/>
  <c r="D345" i="3"/>
  <c r="D344" i="3" s="1"/>
  <c r="F342" i="3"/>
  <c r="F341" i="3" s="1"/>
  <c r="E342" i="3"/>
  <c r="E341" i="3" s="1"/>
  <c r="D342" i="3"/>
  <c r="D341" i="3" s="1"/>
  <c r="F339" i="3"/>
  <c r="F338" i="3" s="1"/>
  <c r="E339" i="3"/>
  <c r="D339" i="3"/>
  <c r="D337" i="3" s="1"/>
  <c r="F334" i="3"/>
  <c r="E334" i="3"/>
  <c r="D334" i="3"/>
  <c r="F333" i="3"/>
  <c r="E333" i="3"/>
  <c r="D333" i="3"/>
  <c r="F331" i="3"/>
  <c r="F330" i="3" s="1"/>
  <c r="E331" i="3"/>
  <c r="D331" i="3"/>
  <c r="D330" i="3" s="1"/>
  <c r="F328" i="3"/>
  <c r="E328" i="3"/>
  <c r="E327" i="3" s="1"/>
  <c r="D328" i="3"/>
  <c r="F324" i="3"/>
  <c r="F323" i="3" s="1"/>
  <c r="E324" i="3"/>
  <c r="E323" i="3" s="1"/>
  <c r="D324" i="3"/>
  <c r="D322" i="3" s="1"/>
  <c r="F319" i="3"/>
  <c r="F318" i="3" s="1"/>
  <c r="E319" i="3"/>
  <c r="E318" i="3" s="1"/>
  <c r="D319" i="3"/>
  <c r="D318" i="3" s="1"/>
  <c r="F316" i="3"/>
  <c r="E316" i="3"/>
  <c r="D316" i="3"/>
  <c r="D315" i="3" s="1"/>
  <c r="F312" i="3"/>
  <c r="F311" i="3" s="1"/>
  <c r="E312" i="3"/>
  <c r="E311" i="3" s="1"/>
  <c r="D312" i="3"/>
  <c r="D311" i="3" s="1"/>
  <c r="F309" i="3"/>
  <c r="F308" i="3" s="1"/>
  <c r="E309" i="3"/>
  <c r="E308" i="3" s="1"/>
  <c r="D309" i="3"/>
  <c r="D308" i="3" s="1"/>
  <c r="F306" i="3"/>
  <c r="F305" i="3" s="1"/>
  <c r="E306" i="3"/>
  <c r="E305" i="3" s="1"/>
  <c r="D306" i="3"/>
  <c r="D305" i="3" s="1"/>
  <c r="F303" i="3"/>
  <c r="F302" i="3" s="1"/>
  <c r="E303" i="3"/>
  <c r="E302" i="3" s="1"/>
  <c r="D303" i="3"/>
  <c r="D302" i="3" s="1"/>
  <c r="F300" i="3"/>
  <c r="F299" i="3" s="1"/>
  <c r="E300" i="3"/>
  <c r="E299" i="3" s="1"/>
  <c r="D300" i="3"/>
  <c r="D299" i="3" s="1"/>
  <c r="F297" i="3"/>
  <c r="F296" i="3" s="1"/>
  <c r="E297" i="3"/>
  <c r="E296" i="3" s="1"/>
  <c r="D297" i="3"/>
  <c r="D296" i="3" s="1"/>
  <c r="F294" i="3"/>
  <c r="F293" i="3" s="1"/>
  <c r="E294" i="3"/>
  <c r="E293" i="3" s="1"/>
  <c r="D294" i="3"/>
  <c r="D293" i="3" s="1"/>
  <c r="F291" i="3"/>
  <c r="F290" i="3" s="1"/>
  <c r="E291" i="3"/>
  <c r="E290" i="3" s="1"/>
  <c r="D291" i="3"/>
  <c r="D290" i="3" s="1"/>
  <c r="F287" i="3"/>
  <c r="F286" i="3" s="1"/>
  <c r="E287" i="3"/>
  <c r="E286" i="3" s="1"/>
  <c r="D287" i="3"/>
  <c r="D286" i="3" s="1"/>
  <c r="F283" i="3"/>
  <c r="F282" i="3" s="1"/>
  <c r="E283" i="3"/>
  <c r="E282" i="3" s="1"/>
  <c r="D283" i="3"/>
  <c r="D282" i="3" s="1"/>
  <c r="F279" i="3"/>
  <c r="F278" i="3" s="1"/>
  <c r="E279" i="3"/>
  <c r="E278" i="3" s="1"/>
  <c r="D279" i="3"/>
  <c r="D278" i="3" s="1"/>
  <c r="F276" i="3"/>
  <c r="F275" i="3" s="1"/>
  <c r="E276" i="3"/>
  <c r="E275" i="3" s="1"/>
  <c r="D276" i="3"/>
  <c r="D275" i="3" s="1"/>
  <c r="F273" i="3"/>
  <c r="E273" i="3"/>
  <c r="D273" i="3"/>
  <c r="F271" i="3"/>
  <c r="E271" i="3"/>
  <c r="D271" i="3"/>
  <c r="F268" i="3"/>
  <c r="F267" i="3" s="1"/>
  <c r="E268" i="3"/>
  <c r="E267" i="3" s="1"/>
  <c r="D268" i="3"/>
  <c r="D267" i="3" s="1"/>
  <c r="F265" i="3"/>
  <c r="F264" i="3" s="1"/>
  <c r="E265" i="3"/>
  <c r="E264" i="3" s="1"/>
  <c r="D265" i="3"/>
  <c r="D264" i="3" s="1"/>
  <c r="F262" i="3"/>
  <c r="F261" i="3" s="1"/>
  <c r="E262" i="3"/>
  <c r="E261" i="3" s="1"/>
  <c r="D262" i="3"/>
  <c r="D261" i="3" s="1"/>
  <c r="F259" i="3"/>
  <c r="F258" i="3" s="1"/>
  <c r="E259" i="3"/>
  <c r="E258" i="3" s="1"/>
  <c r="D259" i="3"/>
  <c r="D258" i="3" s="1"/>
  <c r="F256" i="3"/>
  <c r="F255" i="3" s="1"/>
  <c r="E256" i="3"/>
  <c r="E255" i="3" s="1"/>
  <c r="D256" i="3"/>
  <c r="D255" i="3" s="1"/>
  <c r="F253" i="3"/>
  <c r="F252" i="3" s="1"/>
  <c r="E253" i="3"/>
  <c r="E252" i="3" s="1"/>
  <c r="D253" i="3"/>
  <c r="D252" i="3" s="1"/>
  <c r="F246" i="3"/>
  <c r="F245" i="3" s="1"/>
  <c r="E246" i="3"/>
  <c r="E245" i="3" s="1"/>
  <c r="D246" i="3"/>
  <c r="D245" i="3" s="1"/>
  <c r="F243" i="3"/>
  <c r="F242" i="3" s="1"/>
  <c r="E243" i="3"/>
  <c r="E242" i="3" s="1"/>
  <c r="D243" i="3"/>
  <c r="D242" i="3" s="1"/>
  <c r="F240" i="3"/>
  <c r="F239" i="3" s="1"/>
  <c r="E240" i="3"/>
  <c r="E239" i="3" s="1"/>
  <c r="D240" i="3"/>
  <c r="D239" i="3" s="1"/>
  <c r="F237" i="3"/>
  <c r="F236" i="3" s="1"/>
  <c r="E237" i="3"/>
  <c r="E236" i="3" s="1"/>
  <c r="D237" i="3"/>
  <c r="D236" i="3" s="1"/>
  <c r="F232" i="3"/>
  <c r="F231" i="3" s="1"/>
  <c r="E232" i="3"/>
  <c r="E231" i="3" s="1"/>
  <c r="D232" i="3"/>
  <c r="D231" i="3" s="1"/>
  <c r="F227" i="3"/>
  <c r="F226" i="3" s="1"/>
  <c r="E227" i="3"/>
  <c r="E226" i="3" s="1"/>
  <c r="D227" i="3"/>
  <c r="D226" i="3" s="1"/>
  <c r="F224" i="3"/>
  <c r="F223" i="3" s="1"/>
  <c r="E224" i="3"/>
  <c r="E223" i="3" s="1"/>
  <c r="D224" i="3"/>
  <c r="D223" i="3" s="1"/>
  <c r="F221" i="3"/>
  <c r="F220" i="3" s="1"/>
  <c r="E221" i="3"/>
  <c r="E220" i="3" s="1"/>
  <c r="D221" i="3"/>
  <c r="D220" i="3"/>
  <c r="F218" i="3"/>
  <c r="F217" i="3" s="1"/>
  <c r="E218" i="3"/>
  <c r="E217" i="3" s="1"/>
  <c r="D218" i="3"/>
  <c r="D217" i="3" s="1"/>
  <c r="F214" i="3"/>
  <c r="F213" i="3" s="1"/>
  <c r="E214" i="3"/>
  <c r="E213" i="3" s="1"/>
  <c r="D214" i="3"/>
  <c r="D213" i="3" s="1"/>
  <c r="F210" i="3"/>
  <c r="F209" i="3" s="1"/>
  <c r="E210" i="3"/>
  <c r="E209" i="3" s="1"/>
  <c r="D210" i="3"/>
  <c r="D209" i="3" s="1"/>
  <c r="F207" i="3"/>
  <c r="F206" i="3" s="1"/>
  <c r="E207" i="3"/>
  <c r="E206" i="3" s="1"/>
  <c r="D207" i="3"/>
  <c r="D206" i="3" s="1"/>
  <c r="F204" i="3"/>
  <c r="F203" i="3" s="1"/>
  <c r="E204" i="3"/>
  <c r="E203" i="3" s="1"/>
  <c r="D204" i="3"/>
  <c r="D203" i="3"/>
  <c r="F200" i="3"/>
  <c r="F199" i="3" s="1"/>
  <c r="E200" i="3"/>
  <c r="E199" i="3" s="1"/>
  <c r="D200" i="3"/>
  <c r="D199" i="3" s="1"/>
  <c r="F197" i="3"/>
  <c r="F196" i="3" s="1"/>
  <c r="E197" i="3"/>
  <c r="E196" i="3" s="1"/>
  <c r="D197" i="3"/>
  <c r="D196" i="3" s="1"/>
  <c r="F194" i="3"/>
  <c r="E194" i="3"/>
  <c r="D194" i="3"/>
  <c r="F192" i="3"/>
  <c r="E192" i="3"/>
  <c r="D192" i="3"/>
  <c r="F190" i="3"/>
  <c r="E190" i="3"/>
  <c r="D190" i="3"/>
  <c r="F187" i="3"/>
  <c r="F186" i="3" s="1"/>
  <c r="E187" i="3"/>
  <c r="E186" i="3" s="1"/>
  <c r="D187" i="3"/>
  <c r="D186" i="3" s="1"/>
  <c r="F182" i="3"/>
  <c r="F181" i="3" s="1"/>
  <c r="E182" i="3"/>
  <c r="E181" i="3" s="1"/>
  <c r="D182" i="3"/>
  <c r="D181" i="3" s="1"/>
  <c r="F179" i="3"/>
  <c r="F178" i="3" s="1"/>
  <c r="E179" i="3"/>
  <c r="E178" i="3" s="1"/>
  <c r="D179" i="3"/>
  <c r="D178" i="3" s="1"/>
  <c r="F176" i="3"/>
  <c r="E176" i="3"/>
  <c r="D176" i="3"/>
  <c r="E174" i="3"/>
  <c r="D174" i="3"/>
  <c r="F172" i="3"/>
  <c r="F171" i="3" s="1"/>
  <c r="E172" i="3"/>
  <c r="D172" i="3"/>
  <c r="F168" i="3"/>
  <c r="F167" i="3" s="1"/>
  <c r="E168" i="3"/>
  <c r="E167" i="3" s="1"/>
  <c r="D168" i="3"/>
  <c r="D167" i="3" s="1"/>
  <c r="F162" i="3"/>
  <c r="F161" i="3" s="1"/>
  <c r="F160" i="3" s="1"/>
  <c r="E162" i="3"/>
  <c r="E161" i="3" s="1"/>
  <c r="E160" i="3" s="1"/>
  <c r="D162" i="3"/>
  <c r="D161" i="3" s="1"/>
  <c r="D160" i="3" s="1"/>
  <c r="F158" i="3"/>
  <c r="F157" i="3" s="1"/>
  <c r="E158" i="3"/>
  <c r="E157" i="3" s="1"/>
  <c r="D158" i="3"/>
  <c r="D157" i="3" s="1"/>
  <c r="F154" i="3"/>
  <c r="F153" i="3" s="1"/>
  <c r="E154" i="3"/>
  <c r="E153" i="3" s="1"/>
  <c r="D154" i="3"/>
  <c r="D153" i="3" s="1"/>
  <c r="F151" i="3"/>
  <c r="E151" i="3"/>
  <c r="E150" i="3" s="1"/>
  <c r="D151" i="3"/>
  <c r="D150" i="3" s="1"/>
  <c r="F150" i="3"/>
  <c r="F147" i="3"/>
  <c r="F146" i="3" s="1"/>
  <c r="E147" i="3"/>
  <c r="E146" i="3" s="1"/>
  <c r="D147" i="3"/>
  <c r="D146" i="3" s="1"/>
  <c r="F144" i="3"/>
  <c r="F143" i="3" s="1"/>
  <c r="E144" i="3"/>
  <c r="D144" i="3"/>
  <c r="D143" i="3" s="1"/>
  <c r="F141" i="3"/>
  <c r="F140" i="3" s="1"/>
  <c r="E141" i="3"/>
  <c r="E140" i="3" s="1"/>
  <c r="D141" i="3"/>
  <c r="F137" i="3"/>
  <c r="E137" i="3"/>
  <c r="D137" i="3"/>
  <c r="F134" i="3"/>
  <c r="E134" i="3"/>
  <c r="D134" i="3"/>
  <c r="F131" i="3"/>
  <c r="F130" i="3" s="1"/>
  <c r="E131" i="3"/>
  <c r="E130" i="3" s="1"/>
  <c r="D131" i="3"/>
  <c r="D130" i="3" s="1"/>
  <c r="F128" i="3"/>
  <c r="F125" i="3" s="1"/>
  <c r="E128" i="3"/>
  <c r="E125" i="3" s="1"/>
  <c r="D128" i="3"/>
  <c r="D125" i="3" s="1"/>
  <c r="F121" i="3"/>
  <c r="F120" i="3" s="1"/>
  <c r="E121" i="3"/>
  <c r="E119" i="3" s="1"/>
  <c r="D121" i="3"/>
  <c r="D120" i="3" s="1"/>
  <c r="F117" i="3"/>
  <c r="F115" i="3" s="1"/>
  <c r="F114" i="3" s="1"/>
  <c r="E117" i="3"/>
  <c r="E116" i="3" s="1"/>
  <c r="D117" i="3"/>
  <c r="D115" i="3" s="1"/>
  <c r="D114" i="3" s="1"/>
  <c r="F112" i="3"/>
  <c r="F110" i="3" s="1"/>
  <c r="E112" i="3"/>
  <c r="E111" i="3" s="1"/>
  <c r="D112" i="3"/>
  <c r="D110" i="3" s="1"/>
  <c r="F108" i="3"/>
  <c r="F107" i="3" s="1"/>
  <c r="E108" i="3"/>
  <c r="E107" i="3" s="1"/>
  <c r="D108" i="3"/>
  <c r="D107" i="3" s="1"/>
  <c r="F105" i="3"/>
  <c r="F104" i="3" s="1"/>
  <c r="E105" i="3"/>
  <c r="E104" i="3" s="1"/>
  <c r="D105" i="3"/>
  <c r="D104" i="3" s="1"/>
  <c r="F102" i="3"/>
  <c r="F101" i="3" s="1"/>
  <c r="E102" i="3"/>
  <c r="E101" i="3" s="1"/>
  <c r="D102" i="3"/>
  <c r="D101" i="3" s="1"/>
  <c r="F98" i="3"/>
  <c r="F97" i="3" s="1"/>
  <c r="E98" i="3"/>
  <c r="E97" i="3" s="1"/>
  <c r="D98" i="3"/>
  <c r="D97" i="3" s="1"/>
  <c r="F87" i="3"/>
  <c r="F85" i="3" s="1"/>
  <c r="E87" i="3"/>
  <c r="E86" i="3" s="1"/>
  <c r="D87" i="3"/>
  <c r="D86" i="3" s="1"/>
  <c r="F82" i="3"/>
  <c r="F81" i="3" s="1"/>
  <c r="E82" i="3"/>
  <c r="E81" i="3" s="1"/>
  <c r="D82" i="3"/>
  <c r="D81" i="3" s="1"/>
  <c r="F79" i="3"/>
  <c r="F78" i="3" s="1"/>
  <c r="E79" i="3"/>
  <c r="E78" i="3" s="1"/>
  <c r="D79" i="3"/>
  <c r="D78" i="3" s="1"/>
  <c r="F76" i="3"/>
  <c r="F75" i="3" s="1"/>
  <c r="E76" i="3"/>
  <c r="E75" i="3" s="1"/>
  <c r="D76" i="3"/>
  <c r="D75" i="3" s="1"/>
  <c r="F73" i="3"/>
  <c r="F72" i="3" s="1"/>
  <c r="E73" i="3"/>
  <c r="E72" i="3" s="1"/>
  <c r="D73" i="3"/>
  <c r="D72" i="3" s="1"/>
  <c r="F70" i="3"/>
  <c r="F69" i="3" s="1"/>
  <c r="E70" i="3"/>
  <c r="E69" i="3" s="1"/>
  <c r="D70" i="3"/>
  <c r="D69" i="3" s="1"/>
  <c r="F67" i="3"/>
  <c r="F66" i="3" s="1"/>
  <c r="E67" i="3"/>
  <c r="E66" i="3" s="1"/>
  <c r="D67" i="3"/>
  <c r="D66" i="3"/>
  <c r="F63" i="3"/>
  <c r="F62" i="3" s="1"/>
  <c r="E63" i="3"/>
  <c r="E62" i="3" s="1"/>
  <c r="D63" i="3"/>
  <c r="D62" i="3"/>
  <c r="F60" i="3"/>
  <c r="F59" i="3" s="1"/>
  <c r="E60" i="3"/>
  <c r="E59" i="3" s="1"/>
  <c r="D60" i="3"/>
  <c r="D59" i="3" s="1"/>
  <c r="F57" i="3"/>
  <c r="F56" i="3" s="1"/>
  <c r="E57" i="3"/>
  <c r="E56" i="3" s="1"/>
  <c r="D57" i="3"/>
  <c r="D56" i="3" s="1"/>
  <c r="F54" i="3"/>
  <c r="F53" i="3" s="1"/>
  <c r="E54" i="3"/>
  <c r="E53" i="3" s="1"/>
  <c r="D54" i="3"/>
  <c r="D53" i="3" s="1"/>
  <c r="F51" i="3"/>
  <c r="E51" i="3"/>
  <c r="D51" i="3"/>
  <c r="D50" i="3" s="1"/>
  <c r="F48" i="3"/>
  <c r="F47" i="3" s="1"/>
  <c r="F46" i="3" s="1"/>
  <c r="E48" i="3"/>
  <c r="E47" i="3" s="1"/>
  <c r="E46" i="3" s="1"/>
  <c r="D48" i="3"/>
  <c r="D47" i="3" s="1"/>
  <c r="D46" i="3" s="1"/>
  <c r="F44" i="3"/>
  <c r="F43" i="3" s="1"/>
  <c r="E44" i="3"/>
  <c r="E43" i="3" s="1"/>
  <c r="D44" i="3"/>
  <c r="D43" i="3" s="1"/>
  <c r="F41" i="3"/>
  <c r="F40" i="3" s="1"/>
  <c r="E41" i="3"/>
  <c r="E40" i="3" s="1"/>
  <c r="D41" i="3"/>
  <c r="F38" i="3"/>
  <c r="E38" i="3"/>
  <c r="D38" i="3"/>
  <c r="F36" i="3"/>
  <c r="E36" i="3"/>
  <c r="D36" i="3"/>
  <c r="F33" i="3"/>
  <c r="F32" i="3" s="1"/>
  <c r="E33" i="3"/>
  <c r="E32" i="3" s="1"/>
  <c r="D33" i="3"/>
  <c r="D32" i="3" s="1"/>
  <c r="F30" i="3"/>
  <c r="F29" i="3" s="1"/>
  <c r="E30" i="3"/>
  <c r="E29" i="3" s="1"/>
  <c r="D30" i="3"/>
  <c r="D29" i="3" s="1"/>
  <c r="F25" i="3"/>
  <c r="F24" i="3" s="1"/>
  <c r="E25" i="3"/>
  <c r="E24" i="3" s="1"/>
  <c r="D25" i="3"/>
  <c r="D24" i="3" s="1"/>
  <c r="F22" i="3"/>
  <c r="F21" i="3" s="1"/>
  <c r="E22" i="3"/>
  <c r="E21" i="3" s="1"/>
  <c r="D22" i="3"/>
  <c r="D21" i="3" s="1"/>
  <c r="F19" i="3"/>
  <c r="F18" i="3" s="1"/>
  <c r="E19" i="3"/>
  <c r="E18" i="3" s="1"/>
  <c r="D19" i="3"/>
  <c r="D18" i="3" s="1"/>
  <c r="F16" i="3"/>
  <c r="F15" i="3" s="1"/>
  <c r="E16" i="3"/>
  <c r="E15" i="3" s="1"/>
  <c r="D16" i="3"/>
  <c r="D15" i="3" s="1"/>
  <c r="F13" i="3"/>
  <c r="F12" i="3" s="1"/>
  <c r="E13" i="3"/>
  <c r="E12" i="3" s="1"/>
  <c r="D13" i="3"/>
  <c r="D12" i="3" s="1"/>
  <c r="F50" i="3" l="1"/>
  <c r="E270" i="3"/>
  <c r="E50" i="3"/>
  <c r="F119" i="3"/>
  <c r="E406" i="3"/>
  <c r="D420" i="3"/>
  <c r="F314" i="3"/>
  <c r="E171" i="3"/>
  <c r="E452" i="3"/>
  <c r="E451" i="3" s="1"/>
  <c r="E85" i="3"/>
  <c r="F149" i="3"/>
  <c r="D116" i="3"/>
  <c r="D119" i="3"/>
  <c r="D270" i="3"/>
  <c r="D230" i="3" s="1"/>
  <c r="D483" i="3"/>
  <c r="D482" i="3" s="1"/>
  <c r="E189" i="3"/>
  <c r="E185" i="3" s="1"/>
  <c r="D399" i="3"/>
  <c r="D391" i="3" s="1"/>
  <c r="E120" i="3"/>
  <c r="F124" i="3"/>
  <c r="D189" i="3"/>
  <c r="D185" i="3" s="1"/>
  <c r="D314" i="3"/>
  <c r="F420" i="3"/>
  <c r="E444" i="3"/>
  <c r="F11" i="3"/>
  <c r="F10" i="3" s="1"/>
  <c r="E35" i="3"/>
  <c r="E28" i="3" s="1"/>
  <c r="D85" i="3"/>
  <c r="E115" i="3"/>
  <c r="E114" i="3" s="1"/>
  <c r="F270" i="3"/>
  <c r="F230" i="3" s="1"/>
  <c r="D323" i="3"/>
  <c r="D338" i="3"/>
  <c r="D385" i="3"/>
  <c r="D384" i="3" s="1"/>
  <c r="F399" i="3"/>
  <c r="F391" i="3" s="1"/>
  <c r="D452" i="3"/>
  <c r="D451" i="3" s="1"/>
  <c r="F466" i="3"/>
  <c r="D124" i="3"/>
  <c r="E166" i="3"/>
  <c r="E165" i="3" s="1"/>
  <c r="F504" i="3"/>
  <c r="F503" i="3" s="1"/>
  <c r="E11" i="3"/>
  <c r="E10" i="3" s="1"/>
  <c r="E420" i="3"/>
  <c r="E405" i="3" s="1"/>
  <c r="F35" i="3"/>
  <c r="F28" i="3" s="1"/>
  <c r="F385" i="3"/>
  <c r="F384" i="3" s="1"/>
  <c r="F406" i="3"/>
  <c r="F405" i="3" s="1"/>
  <c r="D444" i="3"/>
  <c r="E133" i="3"/>
  <c r="D111" i="3"/>
  <c r="D171" i="3"/>
  <c r="D166" i="3" s="1"/>
  <c r="D165" i="3" s="1"/>
  <c r="F166" i="3"/>
  <c r="F165" i="3" s="1"/>
  <c r="F189" i="3"/>
  <c r="F185" i="3" s="1"/>
  <c r="F322" i="3"/>
  <c r="D466" i="3"/>
  <c r="E65" i="3"/>
  <c r="F84" i="3"/>
  <c r="D11" i="3"/>
  <c r="D10" i="3" s="1"/>
  <c r="E124" i="3"/>
  <c r="E143" i="3"/>
  <c r="F315" i="3"/>
  <c r="F452" i="3"/>
  <c r="F451" i="3" s="1"/>
  <c r="E504" i="3"/>
  <c r="E503" i="3" s="1"/>
  <c r="E110" i="3"/>
  <c r="D133" i="3"/>
  <c r="E149" i="3"/>
  <c r="E322" i="3"/>
  <c r="E326" i="3"/>
  <c r="F65" i="3"/>
  <c r="E230" i="3"/>
  <c r="D65" i="3"/>
  <c r="D35" i="3"/>
  <c r="D140" i="3"/>
  <c r="D212" i="3"/>
  <c r="E314" i="3"/>
  <c r="E315" i="3"/>
  <c r="E330" i="3"/>
  <c r="E483" i="3"/>
  <c r="E482" i="3" s="1"/>
  <c r="F86" i="3"/>
  <c r="F111" i="3"/>
  <c r="F133" i="3"/>
  <c r="F123" i="3" s="1"/>
  <c r="F212" i="3"/>
  <c r="D327" i="3"/>
  <c r="D326" i="3"/>
  <c r="D321" i="3" s="1"/>
  <c r="F483" i="3"/>
  <c r="F482" i="3" s="1"/>
  <c r="E338" i="3"/>
  <c r="E337" i="3"/>
  <c r="F116" i="3"/>
  <c r="D149" i="3"/>
  <c r="F326" i="3"/>
  <c r="F327" i="3"/>
  <c r="E212" i="3"/>
  <c r="E399" i="3"/>
  <c r="E391" i="3" s="1"/>
  <c r="D406" i="3"/>
  <c r="F337" i="3"/>
  <c r="E385" i="3"/>
  <c r="E384" i="3" s="1"/>
  <c r="F444" i="3"/>
  <c r="E466" i="3"/>
  <c r="D504" i="3"/>
  <c r="D503" i="3" s="1"/>
  <c r="D84" i="3" l="1"/>
  <c r="D405" i="3"/>
  <c r="E84" i="3"/>
  <c r="E123" i="3"/>
  <c r="F383" i="3"/>
  <c r="F321" i="3"/>
  <c r="F184" i="3"/>
  <c r="D123" i="3"/>
  <c r="E321" i="3"/>
  <c r="E27" i="3"/>
  <c r="D383" i="3"/>
  <c r="E184" i="3"/>
  <c r="D28" i="3"/>
  <c r="D27" i="3" s="1"/>
  <c r="F27" i="3"/>
  <c r="E383" i="3"/>
  <c r="D184" i="3"/>
  <c r="F502" i="3" l="1"/>
  <c r="F545" i="3" s="1"/>
  <c r="D502" i="3"/>
  <c r="D545" i="3" s="1"/>
  <c r="E502" i="3"/>
  <c r="E545" i="3" s="1"/>
</calcChain>
</file>

<file path=xl/sharedStrings.xml><?xml version="1.0" encoding="utf-8"?>
<sst xmlns="http://schemas.openxmlformats.org/spreadsheetml/2006/main" count="1276" uniqueCount="687">
  <si>
    <t>Наименование кода</t>
  </si>
  <si>
    <t>КЦСР</t>
  </si>
  <si>
    <t>КВР</t>
  </si>
  <si>
    <t>51.0.00.00000</t>
  </si>
  <si>
    <t>51.1.00.00000</t>
  </si>
  <si>
    <t>51.1.01.00010</t>
  </si>
  <si>
    <t>52.0.00.00000</t>
  </si>
  <si>
    <t>Подпрограмма "Народное творчество и досуговая деятельность"</t>
  </si>
  <si>
    <t>52.1.00.00000</t>
  </si>
  <si>
    <t>Расходы на обеспечение деятельности (оказания услуг) муниципальных учреждений (РЦД "Мир")</t>
  </si>
  <si>
    <t>52.1.01.00030</t>
  </si>
  <si>
    <t>Расходы на проведение мероприятий</t>
  </si>
  <si>
    <t>Текущий, капитальный ремонт и реконструкция объектов культуры Завитинского района</t>
  </si>
  <si>
    <t>Подпрограмма "Библиотечное обслуживание"</t>
  </si>
  <si>
    <t>52.3.00.00000</t>
  </si>
  <si>
    <t>Субсидии бюджетным учреждениям на иные цели</t>
  </si>
  <si>
    <t>Расходы на обеспечение деятельности (оказание услуг) муниципальных учреждений</t>
  </si>
  <si>
    <t>52.3.01.00420</t>
  </si>
  <si>
    <t>Ремонт библиотек</t>
  </si>
  <si>
    <t>Методическое обеспечение и комплектование муниципальных библиотек</t>
  </si>
  <si>
    <t>Подпрограмма "Мероприятия в сфере культуры и искусства"</t>
  </si>
  <si>
    <t>52.4.00.00000</t>
  </si>
  <si>
    <t>Расходы на обеспечение деятельности (оказания услуг) муниципальных учреждений (школа искусств)</t>
  </si>
  <si>
    <t>52.4.01.00430</t>
  </si>
  <si>
    <t>Проведение и участие в районных, областных и межрегиональных мероприятий</t>
  </si>
  <si>
    <t>52.4.01.S7710</t>
  </si>
  <si>
    <t>Оснащение музыкальными инструментами детских школ искусств и училищ</t>
  </si>
  <si>
    <t>52.4.А1.55192</t>
  </si>
  <si>
    <t>53.0.00.00000</t>
  </si>
  <si>
    <t>53.1.00.00000</t>
  </si>
  <si>
    <t>53.1.01.00660</t>
  </si>
  <si>
    <t>53.2.00.00000</t>
  </si>
  <si>
    <t>Расходы, направленные на модернизацию коммунальной инфраструктуры</t>
  </si>
  <si>
    <t>53.2.01.S7400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</si>
  <si>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</si>
  <si>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</si>
  <si>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53.3.01.S7330</t>
  </si>
  <si>
    <t>54.0.00.00000</t>
  </si>
  <si>
    <t>54.1.00.00000</t>
  </si>
  <si>
    <t>54.1.01.S0130</t>
  </si>
  <si>
    <t>55.0.00.00000</t>
  </si>
  <si>
    <t>55.1.01.L4970</t>
  </si>
  <si>
    <t>56.0.00.00000</t>
  </si>
  <si>
    <t>56.1.00.00000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</si>
  <si>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</si>
  <si>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</si>
  <si>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Уничтожение сырьевой базы конопли, являющейся производной для изготовления наркотиков</t>
  </si>
  <si>
    <t>56.2.00.00000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</si>
  <si>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</si>
  <si>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</si>
  <si>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Мериприятия по прогаганде здорового и социально-активного образа жизни</t>
  </si>
  <si>
    <t>Мериприятия по развитию аппартно-программного комплекса "Безопасный город"</t>
  </si>
  <si>
    <t>Материально-техническое обеспечение народных дружин по охране общественного порядка</t>
  </si>
  <si>
    <t>57.0.00.00000</t>
  </si>
  <si>
    <t>57.1.00.00000</t>
  </si>
  <si>
    <t>57.1.01.00130</t>
  </si>
  <si>
    <t>58.0.00.00000</t>
  </si>
  <si>
    <t>Развитие физической культуры и спорта</t>
  </si>
  <si>
    <t>58.1.00.00000</t>
  </si>
  <si>
    <t>Развитие сети и инфраструктуры физической культуры, массового спорта</t>
  </si>
  <si>
    <t>Реконструкция и строительство спортивных сооружений</t>
  </si>
  <si>
    <t>Развитие детско-юношеского спорта</t>
  </si>
  <si>
    <t>58.1.01.00440</t>
  </si>
  <si>
    <t>Продвижение комплекса ГТО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</si>
  <si>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</si>
  <si>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</si>
  <si>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</si>
  <si>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59.1.01.00240</t>
  </si>
  <si>
    <t>Модернизация системы общего образования</t>
  </si>
  <si>
    <t>Выявление и поддержка одаренных детей</t>
  </si>
  <si>
    <t>Капитальные вложения в объекты муниципальной собственности</t>
  </si>
  <si>
    <t>Модернизация системы дополнительного образования</t>
  </si>
  <si>
    <t>Обеспечение бесплатным двухразовым питанием детей с ограниченными возможностями здоровья обучающихся в муниципальных ообщеобразовательных организациях</t>
  </si>
  <si>
    <t>Подпрограмма "Развитие системы защиты прав детей"</t>
  </si>
  <si>
    <t>59.2.00.00000</t>
  </si>
  <si>
    <t>Организация и проведение профильных смен, многодневных походов, турслетов, учебных сборов и т.д.</t>
  </si>
  <si>
    <t>59.2.01.00290</t>
  </si>
  <si>
    <t>Мероприятия по проведению оздоровительной кампании детей</t>
  </si>
  <si>
    <t>Развитие инфраструктуры отдыха, оздоровления и занятости детей и подростков в каникулярное время</t>
  </si>
  <si>
    <t>Вложения в материально- техническую базу летних оздоровительных учреждений района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</si>
  <si>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</si>
  <si>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59.3.00.00000</t>
  </si>
  <si>
    <t>Расходы на содержание дошкольных образовательных учреждений</t>
  </si>
  <si>
    <t>Расходы на содержание общеобразовательных учреждений</t>
  </si>
  <si>
    <t>Расходы на содержание ДЮСШ</t>
  </si>
  <si>
    <t>Обеспечение функционирования модели персонифицированного финансирования дополнительного образования детей</t>
  </si>
  <si>
    <t>6.1.3</t>
  </si>
  <si>
    <t>6.2.3</t>
  </si>
  <si>
    <t>6.3.3</t>
  </si>
  <si>
    <t>Безопасность образовательных учреждений</t>
  </si>
  <si>
    <t>Организация подвоза учащихся</t>
  </si>
  <si>
    <t>Выплаты единовременного пособия молодым специалистам</t>
  </si>
  <si>
    <t>Выплата единовременного пособия при всех формах устройства детей, лишенных родительского попечения, в семью</t>
  </si>
  <si>
    <t>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</si>
  <si>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Компенсация части родительской платы за присмотр и уход за детьми в дошкольных образовательных учреждениях</t>
  </si>
  <si>
    <t>Организация и осуществление деятельности по опеке и попечительству в отношениее несовершеннолетних лиц</t>
  </si>
  <si>
    <t>59.3.01.87300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</si>
  <si>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</si>
  <si>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</si>
  <si>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муниципальным районам на реализацию ими отдельных расходных обязательств</t>
  </si>
  <si>
    <t>Субсидии муниципальным районам на реализацию ими отдельных расходных обязательств (сады)</t>
  </si>
  <si>
    <t>Субсидии муниципальным районам на реализацию ими отдельных расходных обязательств (школы)</t>
  </si>
  <si>
    <t>Субсидии муниципальным районам на реализацию ими отдельных расходных обязательств (ДЮСШ)</t>
  </si>
  <si>
    <t>Расходы на проведение мероприятий по противопожарной и антитеррористеческой защищенности муниципальных образовательных организаций</t>
  </si>
  <si>
    <t>Подпрограмма "Формирование законопослушного поведения участников дорожного движения"</t>
  </si>
  <si>
    <t>59.4.00.00000</t>
  </si>
  <si>
    <t>Организация и проведение "Единых дней прфилактики", "Недели безопасности дорожного движения",акций, конкурсов, соревнований с приглашением сотрудников ГИБДД</t>
  </si>
  <si>
    <t>59.4.01.00790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</si>
  <si>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</si>
  <si>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60.0.00.00000</t>
  </si>
  <si>
    <t>Подпрограмма "Поддержка социально-ориентированных некоммерческих организаций"</t>
  </si>
  <si>
    <t>60.1.00.00000</t>
  </si>
  <si>
    <t>Поддержка социально-ориентированных некоммерческих организаций</t>
  </si>
  <si>
    <t>60.1.01.00340</t>
  </si>
  <si>
    <t>Подпрограмма "Формирвание системы продвижения инициативной и талантливой молодежи, вовлеченение молодежи в социальную практику"</t>
  </si>
  <si>
    <t>60.2.00.00000</t>
  </si>
  <si>
    <t>Организация и проведение мерприятий по реализации программы</t>
  </si>
  <si>
    <t>60.2.01.00160</t>
  </si>
  <si>
    <t>Создание молодежных общественных организаций и развитие добровольческого движения</t>
  </si>
  <si>
    <t>Подпрограмма "Меры социальной поддержки отдельной категории граждан"</t>
  </si>
  <si>
    <t>60.4.00.00000</t>
  </si>
  <si>
    <t>Единовременная денежная выплата врачу, заключившему трудовой договор</t>
  </si>
  <si>
    <t>60.4.01.00730</t>
  </si>
  <si>
    <t>Подпрограмма "Формирование систесмы мотивации населения Завитинского района к здоровому образу жизни"</t>
  </si>
  <si>
    <t>60.5.00.00000</t>
  </si>
  <si>
    <t>Организация и проведение мероприятий по формированию навыков здорового образа жизни удетей, подростков, молодежи Завитинского района</t>
  </si>
  <si>
    <t>60.5.01.00820</t>
  </si>
  <si>
    <t>Организация и проведение мероприятий по снижению распространения факторов риска, связанных с питанием у населения Завитинского района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</si>
  <si>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района</t>
  </si>
  <si>
    <t>61.0.00.00000</t>
  </si>
  <si>
    <t>61.1.00.00000</t>
  </si>
  <si>
    <t>61.1.01.00200</t>
  </si>
  <si>
    <t>61.1.01.S7710</t>
  </si>
  <si>
    <t>61.2.00.00000</t>
  </si>
  <si>
    <t>Обеспечение эффективного управления, распоряжения, использования и сохранности муниципального имущества</t>
  </si>
  <si>
    <t>Оценка мунципального имущества, в том числе земельных участков, оформление правоустанавливающих документов на объекты</t>
  </si>
  <si>
    <t>61.2.01.S7710</t>
  </si>
  <si>
    <t>63.0.00.00000</t>
  </si>
  <si>
    <t>63.1.01.00500</t>
  </si>
  <si>
    <t>64.0.00.00000</t>
  </si>
  <si>
    <t>Обеспечение содержания, ремонта автомобильных дорог общего пльзования местного значения, в том числе мероприятия по безопасности дорожного движения</t>
  </si>
  <si>
    <t>64.1.01.S7480</t>
  </si>
  <si>
    <t>Непрограммные расходы</t>
  </si>
  <si>
    <t>88.0.00.00000</t>
  </si>
  <si>
    <t>88.8.00.00000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</si>
  <si>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</si>
  <si>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88.8.00.51200</t>
  </si>
  <si>
    <t>Выполнение государственных функций по организационному обеспечению деятельности административных комиссий</t>
  </si>
  <si>
    <t>Обеспечение функционирования аппарата</t>
  </si>
  <si>
    <t>88.8.00.90040</t>
  </si>
  <si>
    <t>Обеспечение функционирования Контрольно-счетного органа</t>
  </si>
  <si>
    <t>88.8.00.90050</t>
  </si>
  <si>
    <t>Обеспечение функционирования должностей не отнесенных к должностям муниципальной службы</t>
  </si>
  <si>
    <t>Расходы на социальную помощь населению</t>
  </si>
  <si>
    <t>88.8.00.90250</t>
  </si>
  <si>
    <t>Расходы на оплату администрацией района членских взносов в ассоциацию муниципальных образований Амурской области</t>
  </si>
  <si>
    <t>Резервный фонд местных администраций</t>
  </si>
  <si>
    <t>88.8.00.90620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</si>
  <si>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</si>
  <si>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</si>
  <si>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Доплаты к пенсиям муниципальных служащих</t>
  </si>
  <si>
    <t>88.8.00.90680</t>
  </si>
  <si>
    <t>Обеспечение предоставления жилых помещений детям сиротам и детям, оставшимся без попечения родителей, лицам из их числа по договорам социального найма специализированных помещений</t>
  </si>
  <si>
    <t>88.8.00.R0820</t>
  </si>
  <si>
    <t>88.8.00.S7710</t>
  </si>
  <si>
    <t>88.8.00.S7711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</si>
  <si>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</si>
  <si>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>88.8.00.87630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</si>
  <si>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</si>
  <si>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</si>
  <si>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88.9.00.S7710</t>
  </si>
  <si>
    <t>Итого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</si>
  <si>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 (Приведение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средств))</t>
  </si>
  <si>
    <t>Условно утвержденные расходы</t>
  </si>
  <si>
    <t>Строительство теплицы по выращиванию овощей, зелени (пряных трав)</t>
  </si>
  <si>
    <t>200</t>
  </si>
  <si>
    <t>800</t>
  </si>
  <si>
    <t>600</t>
  </si>
  <si>
    <t>400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</si>
  <si>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</si>
  <si>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</si>
  <si>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Закупка товаров, работ и услуг для государственных (муниципальных нужд)</t>
  </si>
  <si>
    <t>500</t>
  </si>
  <si>
    <t>100</t>
  </si>
  <si>
    <t>Социальные обеспечение и иные выплаты населению</t>
  </si>
  <si>
    <t>Межбюджетные трансферты</t>
  </si>
  <si>
    <t>300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</si>
  <si>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</si>
  <si>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</si>
  <si>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Оборудование контейнерных площадок для сбора твердых коммунальных отходов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</si>
  <si>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</si>
  <si>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тыс. рублей</t>
  </si>
  <si>
    <t>2023</t>
  </si>
  <si>
    <t>59.3.01.00200</t>
  </si>
  <si>
    <t>61.2.01.00200</t>
  </si>
  <si>
    <t>61.2.02.00210</t>
  </si>
  <si>
    <t>61.2.03.00220</t>
  </si>
  <si>
    <t xml:space="preserve">Основное мероприятие "Размещение информации по охране окружающей среды через презентационные материалы – баннеры, аншлаги, листовки, буклеты, статьи в СМИ" </t>
  </si>
  <si>
    <t>57.1.01.00000</t>
  </si>
  <si>
    <t>51.1.01.00000</t>
  </si>
  <si>
    <t>Основное мероприятие " Строительство теплицы по выращиванию овощей, зелени (пряных трав)"</t>
  </si>
  <si>
    <t>51.1.04.00000</t>
  </si>
  <si>
    <t>51.1.04.00920</t>
  </si>
  <si>
    <t>51.1.09.00000</t>
  </si>
  <si>
    <t>51.1.09.69700</t>
  </si>
  <si>
    <t>Основное мероприятие " Расходы на обеспечение деятельности (оказание услуг) МАУК «РЦД «Мир»"</t>
  </si>
  <si>
    <t>52.1.01.00000</t>
  </si>
  <si>
    <t>Основное мероприятие " Организация и проведение культурно – досуговых мероприятий"</t>
  </si>
  <si>
    <t>52.1.02.00050</t>
  </si>
  <si>
    <t>52.1.02.00000</t>
  </si>
  <si>
    <t>Основное мероприятие "Выполнение мероприятий по обеспечению развития и укрепления материально – технической базы муниципальных Домов культуры"</t>
  </si>
  <si>
    <t>52.1.03.00000</t>
  </si>
  <si>
    <t>52.1.03.00060</t>
  </si>
  <si>
    <t>Основное мероприятие " Текущий, капитальный ремонт и реконструкция объектов культуры Завитинского района"</t>
  </si>
  <si>
    <t>52.1.05.00000</t>
  </si>
  <si>
    <t>52.1.05.00520</t>
  </si>
  <si>
    <t>52.1.06.00000</t>
  </si>
  <si>
    <t>52.1.06.S7710</t>
  </si>
  <si>
    <t>Основное мероприятие " Расходы на обеспечение деятельности (оказание услуг) муниципальных библиотек"</t>
  </si>
  <si>
    <t>52.3.01.00000</t>
  </si>
  <si>
    <t>52.3.06.00000</t>
  </si>
  <si>
    <t>Основное мероприятие " Ремонт Библиотеки"</t>
  </si>
  <si>
    <t>52.3.03.00000</t>
  </si>
  <si>
    <t>52.3.03.00450</t>
  </si>
  <si>
    <t>Основное мероприятие " Методическое обеспечение и комплектование муниципальных библиотек"</t>
  </si>
  <si>
    <t>52.3.02.00000</t>
  </si>
  <si>
    <t>52.3.07.00000</t>
  </si>
  <si>
    <t>52.3.07.S7710</t>
  </si>
  <si>
    <t>52.3.06.00060</t>
  </si>
  <si>
    <t>52.3.02.00510</t>
  </si>
  <si>
    <t>Основное мероприятие " Расходы на обеспечение деятельности (оказание услуг) МБОУ ДОД «Завитинская школа искусств»"</t>
  </si>
  <si>
    <t>52.4.01.00000</t>
  </si>
  <si>
    <t>52.4.02.00000</t>
  </si>
  <si>
    <t>52.4.02.00480</t>
  </si>
  <si>
    <t>Основное мероприятие "Оснащение детских школ искусств музыкальными инструментами, оборудованием и учебными материалами"</t>
  </si>
  <si>
    <t>52.4.А1.00000</t>
  </si>
  <si>
    <t>52.4.03.00000</t>
  </si>
  <si>
    <t>52.4.03.00060</t>
  </si>
  <si>
    <t>52.4.04.00000</t>
  </si>
  <si>
    <t>Основное мероприятие "Мероприятия по энергосбережению и повышению энергетической эффективности"</t>
  </si>
  <si>
    <t>53.1.01.00000</t>
  </si>
  <si>
    <t>Основное мероприятие "Расходы, направленные на модернизацию коммунальной инфраструктуры"</t>
  </si>
  <si>
    <t>53.2.01.00000</t>
  </si>
  <si>
    <t>Основное мероприятие "Расходы направленные на компенсацию выпадающих доходов теплоснабжающих организаций, возникающих в результате установления льготного тарифа на тепловую энергию"</t>
  </si>
  <si>
    <t>53.2.02.00000</t>
  </si>
  <si>
    <t>53.2.03.00000</t>
  </si>
  <si>
    <t>53.3.01.00000</t>
  </si>
  <si>
    <t>53.2.02.87120</t>
  </si>
  <si>
    <t>53.2.03.00070</t>
  </si>
  <si>
    <t>Основное мероприятие "Финансовая поддержка субъектов малого и среднего предпринимательства"</t>
  </si>
  <si>
    <t>54.1.01.00000</t>
  </si>
  <si>
    <t>Основное мероприятие "Предоставление социальных выплат молодым семьям на приобретение (строительство) жилья"</t>
  </si>
  <si>
    <t>55.1.01.00000</t>
  </si>
  <si>
    <t>56.1.01.00000</t>
  </si>
  <si>
    <t>56.1.02.00000</t>
  </si>
  <si>
    <t>56.1.02.00120</t>
  </si>
  <si>
    <t>Основное мероприятие "Формирование правосознания несовершеннолетних и молодежи с целью противодействия распространению идеологии терроризма и экстремизма"</t>
  </si>
  <si>
    <t>56.2.01.00000</t>
  </si>
  <si>
    <t>Основное мероприятие "Пропаганда здорового и социально активного образа жизни"</t>
  </si>
  <si>
    <t>56.2.02.00000</t>
  </si>
  <si>
    <t>56.2.02.00180</t>
  </si>
  <si>
    <t>Основное мероприятие "Развитие аппаратно-программного комплекса "Безопасный город""</t>
  </si>
  <si>
    <t>56.2.03.00000</t>
  </si>
  <si>
    <t>56.2.03.00190</t>
  </si>
  <si>
    <t>56.2.04.00670</t>
  </si>
  <si>
    <t>56.2.04.00000</t>
  </si>
  <si>
    <t>Основное мероприятие "Материально- техническое обеспечение, поощрение и личное страхование дружинников народных дружин по охране общественного порядка"</t>
  </si>
  <si>
    <t>Основное мероприятие "Развитие массового спорта"</t>
  </si>
  <si>
    <t>58.1.03.00000</t>
  </si>
  <si>
    <t>58.1.03.00140</t>
  </si>
  <si>
    <t>Основное мероприятие "Строительство, реконструкция и ремонт спортивных сооружений"</t>
  </si>
  <si>
    <t>58.1.02.00000</t>
  </si>
  <si>
    <t>58.1.02.00150</t>
  </si>
  <si>
    <t>Основное мероприятие "Развитие детско-юношеского спорта"</t>
  </si>
  <si>
    <t>58.1.01.00000</t>
  </si>
  <si>
    <t>Основное мероприятие "Продвижение комплекса ГТО"</t>
  </si>
  <si>
    <t>58.1.04.00000</t>
  </si>
  <si>
    <t>58.1.04.00490</t>
  </si>
  <si>
    <t>Основное мероприятие "Грантовая поддержка реализации социально значимых проектов"</t>
  </si>
  <si>
    <t>60.1.01.00000</t>
  </si>
  <si>
    <t>60.2.01.00000</t>
  </si>
  <si>
    <t>Основное мероприятие "Создание молодежных общественных организаций и развитие добровольческого движения"</t>
  </si>
  <si>
    <t>60.2.02.00000</t>
  </si>
  <si>
    <t>60.2.02.00161</t>
  </si>
  <si>
    <t>Основное мероприятие "Единовременная денежная выплата врачу, заключившему трудовой договор, компенсация части затрат, связанных с переездом"</t>
  </si>
  <si>
    <t>60.4.01.00000</t>
  </si>
  <si>
    <t>Основное мероприятие "Организация и проведение мероприятий по формированию навыков здорового образа жизни у детей, подростков, молодёжи Завитинского района"</t>
  </si>
  <si>
    <t>60.5.01.00000</t>
  </si>
  <si>
    <t>Основное мероприятие "Организация и проведение мероприятий по снижению распространения факторов риска, связанных с питанием у населения Завитинского района"</t>
  </si>
  <si>
    <t>60.5.02.00000</t>
  </si>
  <si>
    <t>60.5.02.00830</t>
  </si>
  <si>
    <t>Основное мероприятие "Организация и проведение мероприятий по профилактике факторов риска основных хронических неинфекционных заболеваний у населения Завитинского района"</t>
  </si>
  <si>
    <t>60.5.03.00000</t>
  </si>
  <si>
    <t>60.5.03.00840</t>
  </si>
  <si>
    <t>Основное мероприятие «Модернизация системы дошкольного образования»</t>
  </si>
  <si>
    <t>59.1.01.00000</t>
  </si>
  <si>
    <t>Основное мероприятие «Модернизация системы общего образования»</t>
  </si>
  <si>
    <t>59.1.02.00000</t>
  </si>
  <si>
    <t>59.1.02.00250</t>
  </si>
  <si>
    <t>Основное мероприятие "Модернизация системы дополнительного образования»</t>
  </si>
  <si>
    <t>59.1.04.00000</t>
  </si>
  <si>
    <t>Основное мероприятие "Капитальные вложения в объекты муниципальной собственности"</t>
  </si>
  <si>
    <t>59.1.05.00000</t>
  </si>
  <si>
    <t>59.1.05.00280</t>
  </si>
  <si>
    <t>Основное мероприятие "Обеспечение бесплатным двухразовым питанием детей с ОВЗ, обучающихся в муниципальных общеобразовательных организациях"</t>
  </si>
  <si>
    <t>59.1.06.00000</t>
  </si>
  <si>
    <t>59.1.06.S7620</t>
  </si>
  <si>
    <t>Основное мероприятие «Организация и проведение профильных смен, многодневных походов, турслетов, учебных сборов и т.д.»</t>
  </si>
  <si>
    <t>59.2.01.00000</t>
  </si>
  <si>
    <t>Основное мероприятие «Мероприятия по проведению оздоровительной кампании детей»</t>
  </si>
  <si>
    <t>59.2.03.00000</t>
  </si>
  <si>
    <t>59.2.03.00300</t>
  </si>
  <si>
    <t>Основное мероприятие «Развитие инфраструктуры отдыха, оздоровления и занятости детей и подростков в каникулярное время»</t>
  </si>
  <si>
    <t>59.2.04.00000</t>
  </si>
  <si>
    <t>59.2.04.00310</t>
  </si>
  <si>
    <t>Основное мероприятие «Вложения в материально-техническую базу летних оздоровительных учреждений района»</t>
  </si>
  <si>
    <t>59.2.05.00000</t>
  </si>
  <si>
    <t>59.2.05.00320</t>
  </si>
  <si>
    <t>Основное мероприятие "Частичная оплата стоимости путевок для детей работающих граждан в организации отдыха и оздоровления детей в каникулярное время"</t>
  </si>
  <si>
    <t>59.2.06.00000</t>
  </si>
  <si>
    <t>59.2.06.S7500</t>
  </si>
  <si>
    <t>59.3.01.00000</t>
  </si>
  <si>
    <t>Основное мероприятие "Расходы на содержание дошкольных образовательных учреждений"</t>
  </si>
  <si>
    <t>59.3.25.00000</t>
  </si>
  <si>
    <t>59.3.25.00350</t>
  </si>
  <si>
    <t>Основное мероприятие «Расходы на содержание общеобразовательных учреждений»</t>
  </si>
  <si>
    <t>59.3.02.00000</t>
  </si>
  <si>
    <t>59.3.02.00360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</si>
  <si>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</si>
  <si>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59.3.03.00000</t>
  </si>
  <si>
    <t>59.3.03.88500</t>
  </si>
  <si>
    <t>Основное мероприятие «Расходы на содержание ДЮСШ»</t>
  </si>
  <si>
    <t>59.3.04.00000</t>
  </si>
  <si>
    <t>59.3.04.00370</t>
  </si>
  <si>
    <t>59.3.05.00000</t>
  </si>
  <si>
    <t>59.3.0500372</t>
  </si>
  <si>
    <t>59.3.05.00372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</si>
  <si>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</si>
  <si>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59.3.06.00000</t>
  </si>
  <si>
    <t>59.3.06.00380</t>
  </si>
  <si>
    <t>Основное мероприятие «Безопасность образовательных учреждений». Мероприятия по противопожарной и антитеррористической защищенности муниципальных образовательных организаций"</t>
  </si>
  <si>
    <t>Основное мероприятие «Организация подвоза учащихся»</t>
  </si>
  <si>
    <t>59.3.08.00000</t>
  </si>
  <si>
    <t>59.3.08.00390</t>
  </si>
  <si>
    <t>Основное мероприятие "Выплаты единовременного пособия  молодым специалистам, специалистам со стажем, привлеченным в общеобразовательные учреждения"</t>
  </si>
  <si>
    <t>59.3.09.00000</t>
  </si>
  <si>
    <t>59.3.09.00710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</si>
  <si>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</si>
  <si>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59.3.10.00000</t>
  </si>
  <si>
    <t>59.3.10.11020</t>
  </si>
  <si>
    <t>59.3.11.00000</t>
  </si>
  <si>
    <t>59.3.11.53030</t>
  </si>
  <si>
    <t>59.3.12.00000</t>
  </si>
  <si>
    <t>59.3.12.70000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</si>
  <si>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</si>
  <si>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59.3.13.00000</t>
  </si>
  <si>
    <t>Основное мероприятие "Субвенция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полномочия)"</t>
  </si>
  <si>
    <t>59.3.14.00000</t>
  </si>
  <si>
    <t>59.3.14.80740</t>
  </si>
  <si>
    <t>Основное мероприятие "Компенсация части родительской платы за присмотр и уход за детьми в дошкольных образовательных учреждениях"</t>
  </si>
  <si>
    <t>59.3.15.00000</t>
  </si>
  <si>
    <t>59.3.15.87250</t>
  </si>
  <si>
    <t>59.3.16.00000</t>
  </si>
  <si>
    <t>59.3.16.87300</t>
  </si>
  <si>
    <t>Основное мероприятие "Выплата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родителям"</t>
  </si>
  <si>
    <t>59.3.17.00000</t>
  </si>
  <si>
    <t>59.3.17.87700</t>
  </si>
  <si>
    <t>Основное мероприятие "Субсидии муниципальным районам на реализацию ими отдельных расходных обязательств"</t>
  </si>
  <si>
    <t>59.3.20.00000</t>
  </si>
  <si>
    <t>59.3.21.00000</t>
  </si>
  <si>
    <t>59.3.21.S7712</t>
  </si>
  <si>
    <t>Основное мероприятие "Субсидии муниципальным районам на реализацию ими отдельных расходных обязательств "</t>
  </si>
  <si>
    <t>59.3.22.00000</t>
  </si>
  <si>
    <t>59.3.22.S7713</t>
  </si>
  <si>
    <t>59.3.23.00000</t>
  </si>
  <si>
    <t>59.3.23.S7714</t>
  </si>
  <si>
    <t>Основное мероприятие "Расходы на проведение мероприятий по противопожарной и антитеррористеческой защищенности муниципальных образовательных организаций"</t>
  </si>
  <si>
    <t>59.3.24.00000</t>
  </si>
  <si>
    <t>59.3.24.S8490</t>
  </si>
  <si>
    <t>59.4.01.00000</t>
  </si>
  <si>
    <t>Основное мероприятие "Оснащение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др.)"</t>
  </si>
  <si>
    <t>59.4.02.00000</t>
  </si>
  <si>
    <t>59.4.02.00800</t>
  </si>
  <si>
    <t>Основное мероприятие «Выявление и поддержка одаренных детей»</t>
  </si>
  <si>
    <t>59.1.04.00260</t>
  </si>
  <si>
    <t>Основное мероприятие "Уничтожение сырьевой базы конопли, являющейся производной для изготовления наркотиков"</t>
  </si>
  <si>
    <t>59.1.03.00000</t>
  </si>
  <si>
    <t>59.1.03.00810</t>
  </si>
  <si>
    <t>Основное мероприятие "Субвенция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</si>
  <si>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Основное мероприятие "Организация и осуществление деятельности по опеке и попечительству в отношении несовершеннолетних лиц"</t>
  </si>
  <si>
    <t>Основное мероприятие "Организация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ГИБДД"</t>
  </si>
  <si>
    <t>Основное мероприятие "Организация и проведение мероприятий по реализации муниципальной подпрограммы"</t>
  </si>
  <si>
    <t>Основное мероприятие "Расходы на обеспечение функций органов местного самоуправления"</t>
  </si>
  <si>
    <t>61.1.01.00000</t>
  </si>
  <si>
    <t>61.2.01.00000</t>
  </si>
  <si>
    <t>61.2.02.00000</t>
  </si>
  <si>
    <t>Основное мероприятие "Обеспечение эффективного управления, распоряжения, использования и сохранности муниципального имущества"</t>
  </si>
  <si>
    <t>61.2.03.00000</t>
  </si>
  <si>
    <t>Основное мероприятие "Оценка муниципального имущества, в том числе земельных участков и оформление правоустанавливающих документов на объекты муниципальной собственности Завитинского района"</t>
  </si>
  <si>
    <t>63.1.01.00000</t>
  </si>
  <si>
    <t>64.1.01.00000</t>
  </si>
  <si>
    <t>64.1.02.00000</t>
  </si>
  <si>
    <t>Основное мероприятие «Обеспечение содержания, ремонта автомобильных дорог общего пользования местного значения, в том числе мероприятия по безопасности дорожного движения"</t>
  </si>
  <si>
    <t>64.1.02.00720</t>
  </si>
  <si>
    <t>6.0.0</t>
  </si>
  <si>
    <t>Расходы на обеспечение функций органов местного самоуправления</t>
  </si>
  <si>
    <t>59.3.13.R3040</t>
  </si>
  <si>
    <t>Переаттестация объектов вычислительной техники</t>
  </si>
  <si>
    <t>Закупка товаров, работ и услуг для обеспечения государственных (муниципальных) нужд</t>
  </si>
  <si>
    <t>59.3.20.S7710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</si>
  <si>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</si>
  <si>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Основное мероприятие "Осуществление государственных полномочий по организации мероприятий при осуществлении деятельности по обращению с животными без владельцев"</t>
  </si>
  <si>
    <t>Размещение информации по охране окружающей среды через презентационные материалы - баннеры, аншлаги, листовки, буклеты, статьи СМИ</t>
  </si>
  <si>
    <t>Технические и технологические мероприятия по энергосбережению и повышению энергетической эффективности</t>
  </si>
  <si>
    <t>Компенсация теплоснабжающим организациям выпадающих доходов, возникающих в результате установления льготного тарифа на тепловую энергию</t>
  </si>
  <si>
    <t>Финансовая поддержка субъектов малого и среднего предпринимательства</t>
  </si>
  <si>
    <t>Основное мероприятие "Безопасность образовательных учреждений"</t>
  </si>
  <si>
    <t>59.3.26.00000</t>
  </si>
  <si>
    <t>59.3.26.00780</t>
  </si>
  <si>
    <t>Текущий, капитальный ремонт и реконструкция МБУ ДО ШИ Завитинского района</t>
  </si>
  <si>
    <t>52.4.05.00000</t>
  </si>
  <si>
    <t>52.4.05.00801</t>
  </si>
  <si>
    <t>Основное мероприятие "Обеспечение функционирования системы персонифицированного финансирования дополнительного образования детей" (доп. образование в школах)</t>
  </si>
  <si>
    <t>Обеспечение функционирования модели персонифицированного финансирования дополнительного образования детей (доп. образование в школах)</t>
  </si>
  <si>
    <t>59.3.27.00000</t>
  </si>
  <si>
    <t>59.3.2700372</t>
  </si>
  <si>
    <t>59.3.27.00372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</si>
  <si>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</si>
  <si>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от                                 №</t>
  </si>
  <si>
    <t>Основное мероприятие "Расходы, направленные на модернизацию коммунальной инфраструктуры" (разработка или актуализация схемы теплоснабжения городского поселения "город Завитинск")</t>
  </si>
  <si>
    <t>Расходы, направленные на модернизацию коммунальной инфраструктуры (разработка или актуализация схемы теплоснабжения городского поселения "город Завитинск")</t>
  </si>
  <si>
    <t>53.2.04.00000</t>
  </si>
  <si>
    <t>53.2.04.S7410</t>
  </si>
  <si>
    <t>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</si>
  <si>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59.3.13.88530</t>
  </si>
  <si>
    <t>Основное мероприятие "Социальная, медицинская и иная помощь лицам, освободившимся из мест лишения свободы"</t>
  </si>
  <si>
    <t>Социальная, медицинская и иная помощь лицам, освободившимся из мест лишения свободы</t>
  </si>
  <si>
    <t>56.2.05.00000</t>
  </si>
  <si>
    <t>56.2.05.00960</t>
  </si>
  <si>
    <t>59.1.02.10920</t>
  </si>
  <si>
    <t>Расходы на организацию и проведение мероприятий по благоустройству территорий муниципальных общеобразовательных организаций</t>
  </si>
  <si>
    <t>59.1.02.S8570</t>
  </si>
  <si>
    <t>58.1.02.S7460</t>
  </si>
  <si>
    <t>Подпрограмма "Историко-культурное наследие"</t>
  </si>
  <si>
    <t>52.2.00.00000</t>
  </si>
  <si>
    <t>Основное мероприятие "Мероприятия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собственности"</t>
  </si>
  <si>
    <t>52.2.01.00000</t>
  </si>
  <si>
    <t>2024</t>
  </si>
  <si>
    <t>Муниципальная программа "Переселение раждан из аварийного жилищного - фонда на территории Завитинского муниципального округа на 2022- 2026 годы"</t>
  </si>
  <si>
    <t>Основное мероприятие "Переселение граждан, проживающих в аварийных МКД в жилые помещения, отвечающие санитарным и техническим нормам и требованиям"</t>
  </si>
  <si>
    <t>Переселение граждан, проживающих в аварийных МКД в жилые помещения, отвечающие санитарным и техническим нормам и требованиям</t>
  </si>
  <si>
    <t>Основное мероприятие "Ремонт освободившигося муниципального жилья для переселения граждан из аварийного МКД"</t>
  </si>
  <si>
    <t>Ремонт освободившигося муниципального жилья для переселения граждан из аварийного МКД</t>
  </si>
  <si>
    <t>Основное мероприятие "Возмещение за жилые помещения, находящиеся в собственности граждан, проживающих в аварийном МКД"</t>
  </si>
  <si>
    <t>Возмещение за жилые помещения, находящиеся в собственности граждан, проживающих в аварийном МКД</t>
  </si>
  <si>
    <t>65.0.00.00000</t>
  </si>
  <si>
    <t>65.1.01.00000</t>
  </si>
  <si>
    <t>65.1.01.10010</t>
  </si>
  <si>
    <t>65.1.02.00000</t>
  </si>
  <si>
    <t>65.1.02.10020</t>
  </si>
  <si>
    <t>65.1.01.10020</t>
  </si>
  <si>
    <t>65.1.04.00000</t>
  </si>
  <si>
    <t>65.1.04.10040</t>
  </si>
  <si>
    <t>66.0.00.00000</t>
  </si>
  <si>
    <t>66.1.00.00000</t>
  </si>
  <si>
    <t>Благоустройство населенных пунктов Завитинского муниципального округа</t>
  </si>
  <si>
    <t>Основное мероприятие "Обеспечение функций органов местного самоуправления"</t>
  </si>
  <si>
    <t>Обеспечение функций органов местного самоуправления</t>
  </si>
  <si>
    <t>Основное мероприятие "Переаттестация объектов вычислительной техники"</t>
  </si>
  <si>
    <t>61.3.00.00000</t>
  </si>
  <si>
    <t>61.3.01.00000</t>
  </si>
  <si>
    <t>61.3.01.00200</t>
  </si>
  <si>
    <t>61.3.01.S7710</t>
  </si>
  <si>
    <t>61.3.02.00000</t>
  </si>
  <si>
    <t>61.3.02.90280</t>
  </si>
  <si>
    <t>Основное мероприятие "Обеспечение функционирования должностей не отнесенных к должностям муниципальной службы"</t>
  </si>
  <si>
    <t>61.3.03.00000</t>
  </si>
  <si>
    <t>Основное  мероприятие "Расходы на оплату администрацией района членских взносов в ассоциацию муниципальных образований Амурской области"</t>
  </si>
  <si>
    <t>61.3.04.00000</t>
  </si>
  <si>
    <t>61.3.03.88430</t>
  </si>
  <si>
    <t>61.3.04.90060</t>
  </si>
  <si>
    <t>61.3.05.00000</t>
  </si>
  <si>
    <t>61.3.06.00000</t>
  </si>
  <si>
    <t>Осуществление первичного воинского учета на территориях, где отсутствуют военные комиссариаты</t>
  </si>
  <si>
    <t>88.8.00.51180</t>
  </si>
  <si>
    <t>Приложение № 6</t>
  </si>
  <si>
    <t xml:space="preserve">Распределение бюджетных ассигнований по целевым статьям (муниципальным программам и непрограммым направлениям деятельности), группам видов расходов классификации расходов бюджета муниципального округа  на 2023и плановый период 2024-2025 годов </t>
  </si>
  <si>
    <t>2025</t>
  </si>
  <si>
    <t>Основное мероприятие "Предоставление субсидии на поддержку развития альтернативных свиноводству видов животноводства"</t>
  </si>
  <si>
    <t>Предоставление субсидии на поддержку развития альтернативных свиноводству видов животноводства</t>
  </si>
  <si>
    <t>51.1.06.00000</t>
  </si>
  <si>
    <t>51.1.06.40040</t>
  </si>
  <si>
    <t>Основное мероприятие " Установка линии по розливу меда и производству йогуртов"</t>
  </si>
  <si>
    <t xml:space="preserve"> Установка линии по розливу меда и производству йогуртов</t>
  </si>
  <si>
    <t>51.1.05.00000</t>
  </si>
  <si>
    <t>51.1.05.00930</t>
  </si>
  <si>
    <t>Основное мероприятие "Мероприятия, направленные на строительство и реконструкцию  (модернизацию) объектов питьевого водоснабжения"</t>
  </si>
  <si>
    <t>Основное мероприятие "Мероприятия по подготовке документов и разработке проектов по реконструкции объектов ЖКХ"</t>
  </si>
  <si>
    <t>Мероприятия по подготовке документов и разработке проектов по реконструкции объектов ЖКХ</t>
  </si>
  <si>
    <t>53.2.F5.00000</t>
  </si>
  <si>
    <t>53.2.F5.52430</t>
  </si>
  <si>
    <t>53.2.06.00000</t>
  </si>
  <si>
    <t>53.2.06.10060</t>
  </si>
  <si>
    <t>Мероприятия по уничтожению сырьевой базы конопли</t>
  </si>
  <si>
    <t>56.1.01.S7240</t>
  </si>
  <si>
    <t>Подпрограмма "Обеспечение первичных мер пожарной безопасности в границах Завитинского муниципального оукруга на 2022-2025 годы"</t>
  </si>
  <si>
    <t>Основное мероприятие "Предупреждение распространения природных пожаров в границах населенных пунктов Завитинского муниципального округа"</t>
  </si>
  <si>
    <t>Предупреждение распространения природных пожаров в границах населенных пунктов Завитинского муниципального округа</t>
  </si>
  <si>
    <t>Основное мероприятие "Организация контроля за выполнением мер пожарной безопасности"</t>
  </si>
  <si>
    <t>Организация контроля за выполнением мер пожарной безопасности</t>
  </si>
  <si>
    <t>Основное мероприятие "Развитие мероприятий противопожарной пропаганды для обучения населения мерами пожарной безопасности, предупреждения пожаров"</t>
  </si>
  <si>
    <t>Развитие мероприятий противопожарной пропаганды для обучения населения мерами пожарной безопасности, предупреждения пожаров</t>
  </si>
  <si>
    <t>56.3.00.00000</t>
  </si>
  <si>
    <t>56.3.01.00000</t>
  </si>
  <si>
    <t>56.3.01.40010</t>
  </si>
  <si>
    <t>56.3.02.00000</t>
  </si>
  <si>
    <t>56.3.02.40020</t>
  </si>
  <si>
    <t>56.3.03.00000</t>
  </si>
  <si>
    <t>56.3.03.40030</t>
  </si>
  <si>
    <t>Основное мероприятие "Корректировка документов территориального планирования и градостроительного зонирования муниципального уровня"</t>
  </si>
  <si>
    <t>Корректировка документов территориального планирования и градостроительного зонирования муниципального уровня</t>
  </si>
  <si>
    <t>Подпрограмма "Разработка документов территориального планирования"</t>
  </si>
  <si>
    <t>60.6.00.00000</t>
  </si>
  <si>
    <t>60.6.02.00000</t>
  </si>
  <si>
    <t>60.6.02.S7080</t>
  </si>
  <si>
    <t>Подпрограмма "Поддержка местных инициатив в Завитинском муниципальном округе"</t>
  </si>
  <si>
    <t>60.7.00.00000</t>
  </si>
  <si>
    <t>Основное мероприятие "Реализация проектов развития, основанных на местных инициативах"</t>
  </si>
  <si>
    <t>Благоустройство прилегающей территории к памятнику с. Албазинка Звитинского муниципального округа (устройство ограждения)</t>
  </si>
  <si>
    <t xml:space="preserve">Устройство парковки у социально значимых объектов с. Антоновка  Завитинского муниципального округа </t>
  </si>
  <si>
    <t>Благоустройство прилегающей территории к клубу с. Белый Яр  Завитинского муниципального округа (устройство теневого навеса, устройство освещения)</t>
  </si>
  <si>
    <t>Благоустройство прилегающей территории к клубу с. Валуево  Завитинского муниципального округа (установка малых архитектурных форм, устройство пешеходных дорожек и тротуарной плитки)</t>
  </si>
  <si>
    <t>Благоустройство прилегающей территории к клубу с. Куприяновка  Завитинского муниципального округа (установка теневого навеса, устройство  дорожки из тротуарной плитки)</t>
  </si>
  <si>
    <t>Благоустройство детской игровой площадки и спортивной площадки в с. Новоалексеевка Завитинского муниципального округа (установка детского игрового оборудования)</t>
  </si>
  <si>
    <t>Благоустройство стадиона с.Подоловка Завитинского муниципального округа (установка теневого навеса, установка детского спортивного комплекса)</t>
  </si>
  <si>
    <t>Благоустройство детской спортивной площадки  с. Преображеновка Завитинского муниципального округа (установка детского игрового оборудования)</t>
  </si>
  <si>
    <t>Благоустройство прилегающей территории к клубу с. Успеновка  Завитинского муниципального округа (установка ограждения, устройство  дорожки из тротуарной плитки)</t>
  </si>
  <si>
    <t>Благоустройство спортивно-игровой площадки с. Червона Армия Завитинского муниципального округа (устройство ограждения, устройство водоотведения)</t>
  </si>
  <si>
    <t>60.7.01.00000</t>
  </si>
  <si>
    <t>60.7.01.S0418</t>
  </si>
  <si>
    <t>60.7.01.S0419</t>
  </si>
  <si>
    <t>60.7.01.S0420</t>
  </si>
  <si>
    <t>60.7.01.S0422</t>
  </si>
  <si>
    <t>60.7.01.S0426</t>
  </si>
  <si>
    <t>60.7.01.S0427</t>
  </si>
  <si>
    <t>60.7.01.S0428</t>
  </si>
  <si>
    <t>60.7.01.S0429</t>
  </si>
  <si>
    <t>60.7.01.S0430</t>
  </si>
  <si>
    <t>60.7.01.S0431</t>
  </si>
  <si>
    <t>Оснащение клуба с. Камышенка Завитинского муниципального округа (приобретение одежды сцены, жалюзи для окон, мебель)</t>
  </si>
  <si>
    <t>60.7.01.S0425</t>
  </si>
  <si>
    <t>Благоустройство стадиона с. Болдыревка Завитинского муниципального округа (устройство беговой дорожки, устройство освещения)</t>
  </si>
  <si>
    <t>60.7.01.S0421</t>
  </si>
  <si>
    <t>Благоустройство стадиона "Южный" г.Завитинска Завитинского муниципального округа (устройство покрытия хлккейной коробки, устройство трибуны, установка волейбольных и баскетбольных стоек)</t>
  </si>
  <si>
    <t>60.7.01.S0417</t>
  </si>
  <si>
    <t>Благоустройство спортивной площадки в с. Верхнеильиновка Завитинского муниципального округа (устройство покрытия беговой доржки, установка спротивного комплекса)</t>
  </si>
  <si>
    <t>Благоустройство стадиона с. Иннокентьевка Завитинского муниципального округа (устройство беговой доржки, устройство площадки для мини футбола)</t>
  </si>
  <si>
    <t>60.7.01.S0423</t>
  </si>
  <si>
    <t>60.7.01.S0424</t>
  </si>
  <si>
    <t>61.3.04.S7710</t>
  </si>
  <si>
    <t>61.3.05.90270</t>
  </si>
  <si>
    <t xml:space="preserve">Финансовое обеспечение государственных полномочий на финансовое обеспечение государственных полномочий по созданию и организации деятельности муниципальных  комиссий по делам несовершеннолетних и защите их прав </t>
  </si>
  <si>
    <t>61.3.06.87290</t>
  </si>
  <si>
    <t>Основное мероприятие "Финансовое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Федерации"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</si>
  <si>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</si>
  <si>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Фонд оплаты труда государственных (муниципальных) органов</t>
  </si>
  <si>
    <t>61.3.07.00000</t>
  </si>
  <si>
    <t>61.3.07.87360</t>
  </si>
  <si>
    <t>Муниципальная программа  "Благоустройство населенных пунктов Завитинского муниципального округа"</t>
  </si>
  <si>
    <t>62.0.00.00000</t>
  </si>
  <si>
    <t>Основное мероприятие  "Благоустройство населенных пунктов Завитинского муниципального округа"</t>
  </si>
  <si>
    <t>62.1.01.00000</t>
  </si>
  <si>
    <t>62.1.01.20030</t>
  </si>
  <si>
    <t>Основное мероприятие "Оказание поддержки, связанной с организацией транспортного обслуживания населения"</t>
  </si>
  <si>
    <t>63.1.03.00000</t>
  </si>
  <si>
    <t>Оказание поддержки, связанной с организацией транспортного обслуживания населения</t>
  </si>
  <si>
    <t>63.1.03.S0680</t>
  </si>
  <si>
    <t>Расходы дорожного фонда на 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</si>
  <si>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64.1.01.90640</t>
  </si>
  <si>
    <t>Основное мероприятие "Обустройство и обеспечение условий для безопасного дорожного движения на территории Амурской области"</t>
  </si>
  <si>
    <t>64.1.04.00000</t>
  </si>
  <si>
    <t>Обустройство и обеспечение условий для безопасного дорожного движения на территории Амурской области</t>
  </si>
  <si>
    <t>64.1.04.S0180</t>
  </si>
  <si>
    <t>Основное мероприятие "Обустройство остановок для школьных маршрутов, а также освещение улично-дорожной сети населенных пунктов Амурской области"</t>
  </si>
  <si>
    <t>64.1.05.00000</t>
  </si>
  <si>
    <t>Обустройство остановок для школьных маршрутов, а также освещение улично-дорожной сети населенных пунктов Амурской области</t>
  </si>
  <si>
    <t>64.1.05.S1270</t>
  </si>
  <si>
    <t>Формирование современной городской среды</t>
  </si>
  <si>
    <t>66.1.F2.00000</t>
  </si>
  <si>
    <t>66.1.F2.55550</t>
  </si>
  <si>
    <t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</si>
  <si>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88.8.00.87640</t>
  </si>
  <si>
    <t xml:space="preserve"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 </t>
  </si>
  <si>
    <t>Основное мероприятие "Финансовое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 "</t>
  </si>
  <si>
    <t>61.3.08.00000</t>
  </si>
  <si>
    <t>61.3.08.87340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</si>
  <si>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 (председатель КСО)</t>
  </si>
  <si>
    <t>88.8.00.S7716</t>
  </si>
  <si>
    <t>88.9.00.S7717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</si>
  <si>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</t>
  </si>
  <si>
    <t>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</t>
  </si>
  <si>
    <t>52.2.01.S2990</t>
  </si>
  <si>
    <t>Муниципальная программа «Комплексное развитие сельских территорий Завитинского муниципального округа Амурской области»</t>
  </si>
  <si>
    <t>Подпрограмма «Создание и развитие инфраструктуры на сельских территориях»</t>
  </si>
  <si>
    <t>Основное мероприятие «Создание условия для благоустройства сельских территорий» (Организация ливневых стоков в с.Подоловка Завитинского муниципального округа)</t>
  </si>
  <si>
    <t>Создание условия для благоустройства сельских территорий (Организация ливневых стоков в с.Подоловка Завитинского муниципального округа)</t>
  </si>
  <si>
    <t>Основное мероприятие «Создание условия для благоустройства сельских территорий» (Организация ливневых стоков в с.Камышенка Завитинского муниципального округа)</t>
  </si>
  <si>
    <t>Создание условия для благоустройства сельских территорий (Организация ливневых стоков в с.Камышенка Завитинского муниципального округа)</t>
  </si>
  <si>
    <t>Основное мероприятие «Создание условия для благоустройства сельских территорий» (Создание и обустройство спортивной площадки в с.Подоловка Завитинского муниципального округа)</t>
  </si>
  <si>
    <t>Создание условия для благоустройства сельских территорий (Создание и обустройство спортивной площадки в с.Подоловка Завитинского муниципального округа)</t>
  </si>
  <si>
    <t>Основное мероприятие «Создание условия для благоустройства сельских территорий» (Создание и обустройство спортивной площадки в с.Камышенка Завитинского муниципального округа)</t>
  </si>
  <si>
    <t>Создание условия для благоустройства сельских территорий (Создание и обустройство спортивной площадки в с.Камышенка Завитинского муниципального округа)</t>
  </si>
  <si>
    <t>Основное мероприятие «Создание условия для благоустройства сельских территорий» (Организация освещения территории с. Куприяновка Завитинского муниципального округа)</t>
  </si>
  <si>
    <t>Создание условия для благоустройства сельских территорий (Организация освещения территории с. Куприяновка Завитинского муниципального округа)</t>
  </si>
  <si>
    <t>Основное мероприятие «Создание условия для благоустройства сельских территорий» (Организация ливневых стоков в с.Антоновка Завитинского муниципального округа)</t>
  </si>
  <si>
    <t>Создание условия для благоустройства сельских территорий (Организация ливневых стоков в с.Антоновка Завитинского муниципального округа)</t>
  </si>
  <si>
    <t>67.0.00.00000</t>
  </si>
  <si>
    <t>67.1.00.00000</t>
  </si>
  <si>
    <t>67.1.01.00000</t>
  </si>
  <si>
    <t>67.1.01.L5762</t>
  </si>
  <si>
    <t>67.1.02.00000</t>
  </si>
  <si>
    <t>67.1.02.L5762</t>
  </si>
  <si>
    <t>67.1.03.00000</t>
  </si>
  <si>
    <t>67.1.03.L5762</t>
  </si>
  <si>
    <t>67.1.04.00000</t>
  </si>
  <si>
    <t>67.1.04.L5762</t>
  </si>
  <si>
    <t>67.1.05.00000</t>
  </si>
  <si>
    <t>67.1.05.L5762</t>
  </si>
  <si>
    <t>67.1.06.00000</t>
  </si>
  <si>
    <t>67.1.06.L5762</t>
  </si>
  <si>
    <t>Муниципальная программа «Муниципальная программа «Формирование современной городской среды на территории города Завитинска»»</t>
  </si>
  <si>
    <t>Основное мероприятие "Формирование современной городской среды на территории города Завитинска»"</t>
  </si>
  <si>
    <t>Формирование современной городской среды на территории города Завитинска</t>
  </si>
  <si>
    <t>к решению Совета народных депутатов</t>
  </si>
  <si>
    <t>Завитинского муниципального округа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</si>
  <si>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</si>
  <si>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52.1.03.L4670</t>
  </si>
  <si>
    <t>Закупка и монтаж оборудования для создания "умных" спортвных площадок</t>
  </si>
  <si>
    <t>58.1.02.L7530</t>
  </si>
  <si>
    <t>Основное мероприятие "Финансовое обеспечение государственных полномочий по выплатам лицам и зчисла детей-сирот и детей, оставшихся без попечение родителей, достигшим 18 лет, но продолжающим обучение в муниципальной общеобразовательной организации, до окончания обучения"</t>
  </si>
  <si>
    <t>Финансовое обеспечение государственных полномочий по выплатам лицам и зчисла детей-сирот и детей, оставшихся без попечение родителей, достигшим 18 лет, но продолжающим обучение в муниципальной общеобразовательной организации, до окончания обучения</t>
  </si>
  <si>
    <t>Муниципальная программа "Развитие агропромышленного комплекса Завитинского муниципального округа"</t>
  </si>
  <si>
    <t>Развитие агропромышленного комплекса Завитинского муниципального округа</t>
  </si>
  <si>
    <t>Основное мероприятие "Организационная поддержка сельхоз товаропроизводителей и предприятий, занимающихся переработкой сельскохозяйственной продукции округа"</t>
  </si>
  <si>
    <t>Организационная поддержка сельхоз товаропроизводителей и предприятий, занимающихся переработкой сельскохозяйственной продукции</t>
  </si>
  <si>
    <t>Муниципальная программа "Развитие и сохранение культуры и искусства в Завитинском муниципальном округе"</t>
  </si>
  <si>
    <t>Мероприятия по обеспечению развития и укреплению материально-технической базы"</t>
  </si>
  <si>
    <t>Основное мероприятие "Субсидии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обязательств"</t>
  </si>
  <si>
    <t>Основное мероприятие " Мероприятия по обеспечению развития и укреплению материально-технической базы библиотек Завитинского муниципального округа"</t>
  </si>
  <si>
    <t>Основное мероприятие " 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обязательств"</t>
  </si>
  <si>
    <t>Основное мероприятие "Развитие и укрепление материально – технической базы МБУ ДО ШИ Завитинского муниципального округа"</t>
  </si>
  <si>
    <t>Мероприятия по обеспечению развития и укреплению материально-технической базы МБУ ДО ШИ Завитинского муниципального округа</t>
  </si>
  <si>
    <t>Основное мероприятие "Проведение и участие в мероприятиях округа, областных и межрегиональных мероприятиях"</t>
  </si>
  <si>
    <t>Основное мероприятие "Текущий, капитальный ремонт и реконструкция МБУ ДО ШИ Завитинского муниципального округа"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</si>
  <si>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муниципальном округе"</t>
  </si>
  <si>
    <t>Подпрограмма "Энергосбережение и повышение энергетической эффективности в Завитинском муниципальном округе"</t>
  </si>
  <si>
    <t>Подпрограмма "Модернизация жилищно-коммунального комплекса в Завитинском муниципальном округе"</t>
  </si>
  <si>
    <t>Основное мероприятие "Мероприятия по повышению качества и надежности обслуживания населения в части предоставления услуг бань"</t>
  </si>
  <si>
    <t>Мероприятия по повышению качества и надежности обслуживания населения в части предоставления услуг бань</t>
  </si>
  <si>
    <t>Мероприятия, направленные на строительство и реконструкцию  (модернизацию) объектов питьевого водоснабжения</t>
  </si>
  <si>
    <t>Основное мероприятие «Оборудование контейнерных площадок для сбора твердых коммунальных отходов »</t>
  </si>
  <si>
    <t>МП "Развитие субъектов малого и среднего предпринимательства в Завитинском муниципальном округе"</t>
  </si>
  <si>
    <t>Развитие малого и среднего предпринимательства в Завитинском муниципальном округе</t>
  </si>
  <si>
    <t>Муниципальная программа "Обеспечение жильем молодых семей в Завитинском муниципальном округе"</t>
  </si>
  <si>
    <t>Предоставление социальных выплат молодым семьям на приобретение (строительство) жилья</t>
  </si>
  <si>
    <t>Муниципальная программа "Профилактика правонарушений, терроризма и экстремизма в Завитинском муниципальном округе"</t>
  </si>
  <si>
    <t>Подпрограмма "Противодействие употреблению наркотических средств и их незаконному обороту в Завитинском муниципальном округе"</t>
  </si>
  <si>
    <t>Основное мероприятие "Реализация на территории Завитинского муниципального округе целенаправленных мер по профилактике первичного употребления наркотиков"</t>
  </si>
  <si>
    <t>Подпрограмма "Профилактика правонарушений, терроризма и экстремизма в Завитинском муниципальном округе"</t>
  </si>
  <si>
    <t>Муниципальная программа "Обеспечение экологической безопасности и охрана окружающей среды в Завитинском муниципальном округе"</t>
  </si>
  <si>
    <t xml:space="preserve">Обеспечение экологической безопасности и охрана окружающей среды в Завитинском муниципальном округе </t>
  </si>
  <si>
    <t>Муниципальная программа "Развитие физической культуры и спорта в Завитинском муниципальном округе"</t>
  </si>
  <si>
    <t>Муниципальная программа "Развитие образования в Завитинском муниципальном округе"</t>
  </si>
  <si>
    <t>Модернизация системы дошкольного образования</t>
  </si>
  <si>
    <t>Подпрограмма "Обеспечение реализации муниципальной программы "Развитие образования Завитинского муниципального округа и прочие мероприятия в области образования"</t>
  </si>
  <si>
    <t>Муниципальная программа "Эффективное управление в Завитинском муниципальном округе"</t>
  </si>
  <si>
    <t>Муниципальная программа "Повышение эффективности деятельности органов местного самоуправления Завитинского муниципального округа"</t>
  </si>
  <si>
    <t>Подпрограмма "Повышение эффективности управления муниципальными финансами и муниципальным долгом Завитинского муниципального округа"</t>
  </si>
  <si>
    <t>Подпрограмма "Повышение эффективности использования муниципального имущества Завитинского муниципального округа"</t>
  </si>
  <si>
    <t>Подпрограмма "Развитие муниципальной службы в Завитинском муниципальном округе"</t>
  </si>
  <si>
    <t>Основное мероприятие "Финансовое обеспечение государственных полномочий по организационному обеспечению деятельности административных комиссий"</t>
  </si>
  <si>
    <t>Основное мероприятие "Финансовое обеспечение государственных полномочий на финансовое обеспечение государственных полномочий по созданию и организации деятельности муниципальных  комиссий по делам несовершеннолетних и защите их прав"</t>
  </si>
  <si>
    <t>Основное мероприятие "Организация транспортного обслуживания населения автомобильным пассажирским транспортом в границах Завитинского округа"</t>
  </si>
  <si>
    <t>Организация транспортного обслуживания населения автомобильным пассажирским транспортом в границах Завитинского муниципального округа</t>
  </si>
  <si>
    <t>Муниципальная программа "Развитие транспортного сообщения на территории Завитинского муниципального округа"</t>
  </si>
  <si>
    <t>Муниципальная программа "Развитие сети автомобильных дорог общего пользования Завитинского муниципального округа"</t>
  </si>
  <si>
    <t>Основное мероприятие "Приведение в нормативное состояние автомобильных дорог местного значения муниципального округа (в том числе затраты на установку, содержание и эксплуатацию работающих в автоматическом режиме специальных технических средств"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</si>
</sst>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4" x14ac:knownFonts="1">
    <font>
      <sz val="1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16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4" fillId="2" borderId="0" xfId="0" applyFont="1" applyFill="1"/>
    <xf numFmtId="0" fontId="2" fillId="0" borderId="0" xfId="0" applyFont="1" applyBorder="1"/>
    <xf numFmtId="0" fontId="7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4" fillId="2" borderId="0" xfId="0" applyNumberFormat="1" applyFont="1" applyFill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6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justify" vertical="top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"/>
  <sheetViews>
    <sheetView tabSelected="1" topLeftCell="A539" workbookViewId="0">
      <selection activeCell="A567" sqref="A567"/>
    </sheetView>
  </sheetViews>
  <sheetFormatPr defaultRowHeight="14.25" outlineLevelRow="7" x14ac:dyDescent="0.2"/>
  <cols>
    <col min="1" max="1" width="54.42578125" style="4" customWidth="1"/>
    <col min="2" max="2" width="20.7109375" style="4" customWidth="1"/>
    <col min="3" max="3" width="10.28515625" style="4" customWidth="1"/>
    <col min="4" max="6" width="15.42578125" style="4" customWidth="1"/>
    <col min="7" max="7" width="9.140625" style="1" hidden="1" customWidth="1"/>
    <col min="8" max="16384" width="9.140625" style="1"/>
  </cols>
  <sheetData>
    <row r="1" spans="1:6" x14ac:dyDescent="0.2">
      <c r="E1" s="5" t="s">
        <v>485</v>
      </c>
      <c r="F1" s="5"/>
    </row>
    <row r="2" spans="1:6" x14ac:dyDescent="0.2">
      <c r="E2" s="5" t="s">
        <v>633</v>
      </c>
      <c r="F2" s="5"/>
    </row>
    <row r="3" spans="1:6" x14ac:dyDescent="0.2">
      <c r="E3" s="5" t="s">
        <v>634</v>
      </c>
      <c r="F3" s="5"/>
    </row>
    <row r="4" spans="1:6" x14ac:dyDescent="0.2">
      <c r="E4" s="5" t="s">
        <v>428</v>
      </c>
      <c r="F4" s="5"/>
    </row>
    <row r="6" spans="1:6" ht="27" customHeight="1" x14ac:dyDescent="0.2">
      <c r="A6" s="37" t="s">
        <v>486</v>
      </c>
      <c r="B6" s="38"/>
      <c r="C6" s="38"/>
      <c r="D6" s="38"/>
      <c r="E6" s="38"/>
      <c r="F6" s="39"/>
    </row>
    <row r="7" spans="1:6" x14ac:dyDescent="0.2">
      <c r="A7" s="40"/>
      <c r="B7" s="41"/>
      <c r="C7" s="41"/>
      <c r="D7" s="41"/>
      <c r="E7" s="41"/>
      <c r="F7" s="41"/>
    </row>
    <row r="8" spans="1:6" ht="13.15" customHeight="1" x14ac:dyDescent="0.2">
      <c r="A8" s="6"/>
      <c r="B8" s="6"/>
      <c r="C8" s="6"/>
      <c r="D8" s="6"/>
      <c r="E8" s="6"/>
      <c r="F8" s="27" t="s">
        <v>191</v>
      </c>
    </row>
    <row r="9" spans="1:6" ht="32.25" customHeight="1" x14ac:dyDescent="0.2">
      <c r="A9" s="7" t="s">
        <v>0</v>
      </c>
      <c r="B9" s="7" t="s">
        <v>1</v>
      </c>
      <c r="C9" s="7" t="s">
        <v>2</v>
      </c>
      <c r="D9" s="7" t="s">
        <v>192</v>
      </c>
      <c r="E9" s="7" t="s">
        <v>447</v>
      </c>
      <c r="F9" s="7" t="s">
        <v>487</v>
      </c>
    </row>
    <row r="10" spans="1:6" ht="41.25" customHeight="1" x14ac:dyDescent="0.2">
      <c r="A10" s="8" t="s">
        <v>641</v>
      </c>
      <c r="B10" s="7" t="s">
        <v>3</v>
      </c>
      <c r="C10" s="7"/>
      <c r="D10" s="9">
        <f>D11</f>
        <v>872.2</v>
      </c>
      <c r="E10" s="9">
        <f t="shared" ref="E10:F10" si="0">E11</f>
        <v>1372.2</v>
      </c>
      <c r="F10" s="9">
        <f t="shared" si="0"/>
        <v>1382.2</v>
      </c>
    </row>
    <row r="11" spans="1:6" ht="24.6" customHeight="1" outlineLevel="1" x14ac:dyDescent="0.2">
      <c r="A11" s="8" t="s">
        <v>642</v>
      </c>
      <c r="B11" s="7" t="s">
        <v>4</v>
      </c>
      <c r="C11" s="7"/>
      <c r="D11" s="9">
        <f>D12+D15+D24+D21+D18</f>
        <v>872.2</v>
      </c>
      <c r="E11" s="9">
        <f t="shared" ref="E11:F11" si="1">E12+E15+E24+E21+E18</f>
        <v>1372.2</v>
      </c>
      <c r="F11" s="9">
        <f t="shared" si="1"/>
        <v>1382.2</v>
      </c>
    </row>
    <row r="12" spans="1:6" ht="49.5" customHeight="1" outlineLevel="1" x14ac:dyDescent="0.2">
      <c r="A12" s="8" t="s">
        <v>643</v>
      </c>
      <c r="B12" s="7" t="s">
        <v>199</v>
      </c>
      <c r="C12" s="7"/>
      <c r="D12" s="9">
        <f>D13</f>
        <v>50</v>
      </c>
      <c r="E12" s="9">
        <f t="shared" ref="E12:F13" si="2">E13</f>
        <v>50</v>
      </c>
      <c r="F12" s="9">
        <f t="shared" si="2"/>
        <v>50</v>
      </c>
    </row>
    <row r="13" spans="1:6" ht="49.5" customHeight="1" outlineLevel="2" x14ac:dyDescent="0.2">
      <c r="A13" s="8" t="s">
        <v>644</v>
      </c>
      <c r="B13" s="7" t="s">
        <v>5</v>
      </c>
      <c r="C13" s="7"/>
      <c r="D13" s="9">
        <f>D14</f>
        <v>50</v>
      </c>
      <c r="E13" s="9">
        <f t="shared" si="2"/>
        <v>50</v>
      </c>
      <c r="F13" s="9">
        <f t="shared" si="2"/>
        <v>50</v>
      </c>
    </row>
    <row r="14" spans="1:6" ht="30" customHeight="1" outlineLevel="7" x14ac:dyDescent="0.2">
      <c r="A14" s="10" t="s">
        <v>181</v>
      </c>
      <c r="B14" s="11" t="s">
        <v>5</v>
      </c>
      <c r="C14" s="11" t="s">
        <v>175</v>
      </c>
      <c r="D14" s="12">
        <v>50</v>
      </c>
      <c r="E14" s="12">
        <v>50</v>
      </c>
      <c r="F14" s="12">
        <v>50</v>
      </c>
    </row>
    <row r="15" spans="1:6" ht="27" customHeight="1" outlineLevel="7" x14ac:dyDescent="0.2">
      <c r="A15" s="8" t="s">
        <v>200</v>
      </c>
      <c r="B15" s="7" t="s">
        <v>201</v>
      </c>
      <c r="C15" s="7"/>
      <c r="D15" s="9">
        <f>D16</f>
        <v>0</v>
      </c>
      <c r="E15" s="9">
        <f t="shared" ref="E15:F16" si="3">E16</f>
        <v>500</v>
      </c>
      <c r="F15" s="9">
        <f t="shared" si="3"/>
        <v>0</v>
      </c>
    </row>
    <row r="16" spans="1:6" ht="27" customHeight="1" outlineLevel="7" x14ac:dyDescent="0.2">
      <c r="A16" s="8" t="s">
        <v>174</v>
      </c>
      <c r="B16" s="7" t="s">
        <v>202</v>
      </c>
      <c r="C16" s="7"/>
      <c r="D16" s="9">
        <f>D17</f>
        <v>0</v>
      </c>
      <c r="E16" s="9">
        <f t="shared" si="3"/>
        <v>500</v>
      </c>
      <c r="F16" s="9">
        <f t="shared" si="3"/>
        <v>0</v>
      </c>
    </row>
    <row r="17" spans="1:6" ht="24" customHeight="1" outlineLevel="7" x14ac:dyDescent="0.2">
      <c r="A17" s="10" t="s">
        <v>180</v>
      </c>
      <c r="B17" s="11" t="s">
        <v>202</v>
      </c>
      <c r="C17" s="11" t="s">
        <v>176</v>
      </c>
      <c r="D17" s="12">
        <v>0</v>
      </c>
      <c r="E17" s="12">
        <v>500</v>
      </c>
      <c r="F17" s="12">
        <v>0</v>
      </c>
    </row>
    <row r="18" spans="1:6" ht="24" customHeight="1" outlineLevel="7" x14ac:dyDescent="0.2">
      <c r="A18" s="31" t="s">
        <v>492</v>
      </c>
      <c r="B18" s="7" t="s">
        <v>494</v>
      </c>
      <c r="C18" s="11"/>
      <c r="D18" s="12">
        <f>D19</f>
        <v>0</v>
      </c>
      <c r="E18" s="12">
        <f t="shared" ref="E18:F19" si="4">E19</f>
        <v>0</v>
      </c>
      <c r="F18" s="12">
        <f t="shared" si="4"/>
        <v>500</v>
      </c>
    </row>
    <row r="19" spans="1:6" ht="24" customHeight="1" outlineLevel="7" x14ac:dyDescent="0.2">
      <c r="A19" s="8" t="s">
        <v>493</v>
      </c>
      <c r="B19" s="7" t="s">
        <v>495</v>
      </c>
      <c r="C19" s="11"/>
      <c r="D19" s="12">
        <f>D20</f>
        <v>0</v>
      </c>
      <c r="E19" s="12">
        <f t="shared" si="4"/>
        <v>0</v>
      </c>
      <c r="F19" s="12">
        <f t="shared" si="4"/>
        <v>500</v>
      </c>
    </row>
    <row r="20" spans="1:6" ht="24" customHeight="1" outlineLevel="7" x14ac:dyDescent="0.2">
      <c r="A20" s="10" t="s">
        <v>181</v>
      </c>
      <c r="B20" s="11" t="s">
        <v>495</v>
      </c>
      <c r="C20" s="11" t="s">
        <v>176</v>
      </c>
      <c r="D20" s="12">
        <v>0</v>
      </c>
      <c r="E20" s="12">
        <v>0</v>
      </c>
      <c r="F20" s="12">
        <v>500</v>
      </c>
    </row>
    <row r="21" spans="1:6" ht="42.75" customHeight="1" outlineLevel="7" x14ac:dyDescent="0.2">
      <c r="A21" s="8" t="s">
        <v>488</v>
      </c>
      <c r="B21" s="7" t="s">
        <v>490</v>
      </c>
      <c r="C21" s="7"/>
      <c r="D21" s="9">
        <f>D22</f>
        <v>0</v>
      </c>
      <c r="E21" s="9">
        <f t="shared" ref="E21:F22" si="5">E22</f>
        <v>0</v>
      </c>
      <c r="F21" s="9">
        <f t="shared" si="5"/>
        <v>10</v>
      </c>
    </row>
    <row r="22" spans="1:6" ht="36.75" customHeight="1" outlineLevel="7" x14ac:dyDescent="0.2">
      <c r="A22" s="10" t="s">
        <v>489</v>
      </c>
      <c r="B22" s="11" t="s">
        <v>491</v>
      </c>
      <c r="C22" s="11"/>
      <c r="D22" s="12">
        <f>D23</f>
        <v>0</v>
      </c>
      <c r="E22" s="12">
        <f t="shared" si="5"/>
        <v>0</v>
      </c>
      <c r="F22" s="12">
        <f t="shared" si="5"/>
        <v>10</v>
      </c>
    </row>
    <row r="23" spans="1:6" ht="24" customHeight="1" outlineLevel="7" x14ac:dyDescent="0.2">
      <c r="A23" s="10" t="s">
        <v>180</v>
      </c>
      <c r="B23" s="11" t="s">
        <v>491</v>
      </c>
      <c r="C23" s="11" t="s">
        <v>176</v>
      </c>
      <c r="D23" s="12">
        <v>0</v>
      </c>
      <c r="E23" s="12">
        <v>0</v>
      </c>
      <c r="F23" s="12">
        <v>10</v>
      </c>
    </row>
    <row r="24" spans="1:6" ht="49.5" customHeight="1" outlineLevel="7" x14ac:dyDescent="0.2">
      <c r="A24" s="8" t="s">
        <v>411</v>
      </c>
      <c r="B24" s="7" t="s">
        <v>203</v>
      </c>
      <c r="C24" s="7"/>
      <c r="D24" s="9">
        <f>D25</f>
        <v>822.2</v>
      </c>
      <c r="E24" s="9">
        <f t="shared" ref="E24:F25" si="6">E25</f>
        <v>822.2</v>
      </c>
      <c r="F24" s="9">
        <f t="shared" si="6"/>
        <v>822.2</v>
      </c>
    </row>
    <row r="25" spans="1:6" ht="45" customHeight="1" outlineLevel="2" x14ac:dyDescent="0.2">
      <c r="A25" s="8" t="s">
        <v>410</v>
      </c>
      <c r="B25" s="7" t="s">
        <v>204</v>
      </c>
      <c r="C25" s="7"/>
      <c r="D25" s="9">
        <f>D26</f>
        <v>822.2</v>
      </c>
      <c r="E25" s="9">
        <f t="shared" si="6"/>
        <v>822.2</v>
      </c>
      <c r="F25" s="9">
        <f t="shared" si="6"/>
        <v>822.2</v>
      </c>
    </row>
    <row r="26" spans="1:6" ht="25.5" x14ac:dyDescent="0.2">
      <c r="A26" s="10" t="s">
        <v>181</v>
      </c>
      <c r="B26" s="11" t="s">
        <v>204</v>
      </c>
      <c r="C26" s="11" t="s">
        <v>175</v>
      </c>
      <c r="D26" s="12">
        <v>822.2</v>
      </c>
      <c r="E26" s="12">
        <v>822.2</v>
      </c>
      <c r="F26" s="12">
        <v>822.2</v>
      </c>
    </row>
    <row r="27" spans="1:6" ht="25.5" x14ac:dyDescent="0.2">
      <c r="A27" s="8" t="s">
        <v>645</v>
      </c>
      <c r="B27" s="7" t="s">
        <v>6</v>
      </c>
      <c r="C27" s="7"/>
      <c r="D27" s="9">
        <f>D28+D50+D65+D46</f>
        <v>41710.6</v>
      </c>
      <c r="E27" s="9">
        <f>E28+E50+E65</f>
        <v>38098.5</v>
      </c>
      <c r="F27" s="9">
        <f>F28+F50+F65+F46</f>
        <v>58098.5</v>
      </c>
    </row>
    <row r="28" spans="1:6" ht="25.5" x14ac:dyDescent="0.2">
      <c r="A28" s="8" t="s">
        <v>7</v>
      </c>
      <c r="B28" s="7" t="s">
        <v>8</v>
      </c>
      <c r="C28" s="7"/>
      <c r="D28" s="9">
        <f>D29+D32+D35+D40+D43</f>
        <v>18733.7</v>
      </c>
      <c r="E28" s="9">
        <f>E29+E32+E35+E40+E43</f>
        <v>14603.400000000001</v>
      </c>
      <c r="F28" s="9">
        <f>F29+F32+F35+F40+F43</f>
        <v>31603.4</v>
      </c>
    </row>
    <row r="29" spans="1:6" ht="32.25" customHeight="1" x14ac:dyDescent="0.2">
      <c r="A29" s="8" t="s">
        <v>205</v>
      </c>
      <c r="B29" s="7" t="s">
        <v>206</v>
      </c>
      <c r="C29" s="7"/>
      <c r="D29" s="9">
        <f>D30</f>
        <v>5554</v>
      </c>
      <c r="E29" s="9">
        <f t="shared" ref="E29:F30" si="7">E30</f>
        <v>873.7</v>
      </c>
      <c r="F29" s="9">
        <f t="shared" si="7"/>
        <v>10873.7</v>
      </c>
    </row>
    <row r="30" spans="1:6" ht="25.5" x14ac:dyDescent="0.2">
      <c r="A30" s="8" t="s">
        <v>9</v>
      </c>
      <c r="B30" s="7" t="s">
        <v>10</v>
      </c>
      <c r="C30" s="7"/>
      <c r="D30" s="9">
        <f>D31</f>
        <v>5554</v>
      </c>
      <c r="E30" s="9">
        <f t="shared" si="7"/>
        <v>873.7</v>
      </c>
      <c r="F30" s="9">
        <f t="shared" si="7"/>
        <v>10873.7</v>
      </c>
    </row>
    <row r="31" spans="1:6" ht="25.5" x14ac:dyDescent="0.2">
      <c r="A31" s="10" t="s">
        <v>179</v>
      </c>
      <c r="B31" s="11" t="s">
        <v>10</v>
      </c>
      <c r="C31" s="11" t="s">
        <v>177</v>
      </c>
      <c r="D31" s="12">
        <v>5554</v>
      </c>
      <c r="E31" s="12">
        <v>873.7</v>
      </c>
      <c r="F31" s="12">
        <v>10873.7</v>
      </c>
    </row>
    <row r="32" spans="1:6" ht="30" customHeight="1" x14ac:dyDescent="0.2">
      <c r="A32" s="8" t="s">
        <v>207</v>
      </c>
      <c r="B32" s="7" t="s">
        <v>209</v>
      </c>
      <c r="C32" s="7"/>
      <c r="D32" s="9">
        <f>D33</f>
        <v>950</v>
      </c>
      <c r="E32" s="9">
        <f t="shared" ref="E32:F33" si="8">E33</f>
        <v>450</v>
      </c>
      <c r="F32" s="9">
        <f t="shared" si="8"/>
        <v>1950</v>
      </c>
    </row>
    <row r="33" spans="1:6" x14ac:dyDescent="0.2">
      <c r="A33" s="8" t="s">
        <v>11</v>
      </c>
      <c r="B33" s="7" t="s">
        <v>208</v>
      </c>
      <c r="C33" s="7"/>
      <c r="D33" s="9">
        <f>D34</f>
        <v>950</v>
      </c>
      <c r="E33" s="9">
        <f t="shared" si="8"/>
        <v>450</v>
      </c>
      <c r="F33" s="9">
        <f t="shared" si="8"/>
        <v>1950</v>
      </c>
    </row>
    <row r="34" spans="1:6" ht="25.5" x14ac:dyDescent="0.2">
      <c r="A34" s="10" t="s">
        <v>179</v>
      </c>
      <c r="B34" s="11" t="s">
        <v>208</v>
      </c>
      <c r="C34" s="11" t="s">
        <v>177</v>
      </c>
      <c r="D34" s="12">
        <v>950</v>
      </c>
      <c r="E34" s="12">
        <v>450</v>
      </c>
      <c r="F34" s="12">
        <v>1950</v>
      </c>
    </row>
    <row r="35" spans="1:6" ht="38.25" x14ac:dyDescent="0.2">
      <c r="A35" s="8" t="s">
        <v>210</v>
      </c>
      <c r="B35" s="7" t="s">
        <v>211</v>
      </c>
      <c r="C35" s="7"/>
      <c r="D35" s="9">
        <f>D36+D38</f>
        <v>300</v>
      </c>
      <c r="E35" s="9">
        <f t="shared" ref="E35:F35" si="9">E36+E38</f>
        <v>1550</v>
      </c>
      <c r="F35" s="9">
        <f t="shared" si="9"/>
        <v>50</v>
      </c>
    </row>
    <row r="36" spans="1:6" ht="30.75" customHeight="1" x14ac:dyDescent="0.2">
      <c r="A36" s="8" t="s">
        <v>646</v>
      </c>
      <c r="B36" s="7" t="s">
        <v>212</v>
      </c>
      <c r="C36" s="7"/>
      <c r="D36" s="9">
        <f>D37</f>
        <v>300</v>
      </c>
      <c r="E36" s="9">
        <f t="shared" ref="E36:F36" si="10">E37</f>
        <v>50</v>
      </c>
      <c r="F36" s="9">
        <f t="shared" si="10"/>
        <v>50</v>
      </c>
    </row>
    <row r="37" spans="1:6" ht="25.5" x14ac:dyDescent="0.2">
      <c r="A37" s="10" t="s">
        <v>179</v>
      </c>
      <c r="B37" s="11" t="s">
        <v>212</v>
      </c>
      <c r="C37" s="11" t="s">
        <v>177</v>
      </c>
      <c r="D37" s="12">
        <v>300</v>
      </c>
      <c r="E37" s="12">
        <v>50</v>
      </c>
      <c r="F37" s="12">
        <v>50</v>
      </c>
    </row>
    <row r="38" spans="1:6" ht="47.25" customHeight="1" x14ac:dyDescent="0.2">
      <c r="A38" s="8" t="s">
        <v>635</v>
      </c>
      <c r="B38" s="7" t="s">
        <v>636</v>
      </c>
      <c r="C38" s="7"/>
      <c r="D38" s="9">
        <f>D39</f>
        <v>0</v>
      </c>
      <c r="E38" s="9">
        <f t="shared" ref="E38:F38" si="11">E39</f>
        <v>1500</v>
      </c>
      <c r="F38" s="9">
        <f t="shared" si="11"/>
        <v>0</v>
      </c>
    </row>
    <row r="39" spans="1:6" ht="42.75" customHeight="1" x14ac:dyDescent="0.2">
      <c r="A39" s="10" t="s">
        <v>179</v>
      </c>
      <c r="B39" s="11" t="s">
        <v>636</v>
      </c>
      <c r="C39" s="11" t="s">
        <v>177</v>
      </c>
      <c r="D39" s="12">
        <v>0</v>
      </c>
      <c r="E39" s="12">
        <v>1500</v>
      </c>
      <c r="F39" s="12">
        <v>0</v>
      </c>
    </row>
    <row r="40" spans="1:6" ht="25.5" x14ac:dyDescent="0.2">
      <c r="A40" s="8" t="s">
        <v>213</v>
      </c>
      <c r="B40" s="7" t="s">
        <v>214</v>
      </c>
      <c r="C40" s="7"/>
      <c r="D40" s="9">
        <f>D41</f>
        <v>300</v>
      </c>
      <c r="E40" s="9">
        <f t="shared" ref="E40:F41" si="12">E41</f>
        <v>100</v>
      </c>
      <c r="F40" s="9">
        <f t="shared" si="12"/>
        <v>5100</v>
      </c>
    </row>
    <row r="41" spans="1:6" ht="25.5" x14ac:dyDescent="0.2">
      <c r="A41" s="8" t="s">
        <v>12</v>
      </c>
      <c r="B41" s="7" t="s">
        <v>215</v>
      </c>
      <c r="C41" s="7"/>
      <c r="D41" s="9">
        <f>D42</f>
        <v>300</v>
      </c>
      <c r="E41" s="9">
        <f t="shared" si="12"/>
        <v>100</v>
      </c>
      <c r="F41" s="9">
        <f t="shared" si="12"/>
        <v>5100</v>
      </c>
    </row>
    <row r="42" spans="1:6" ht="25.5" x14ac:dyDescent="0.2">
      <c r="A42" s="10" t="s">
        <v>179</v>
      </c>
      <c r="B42" s="11" t="s">
        <v>215</v>
      </c>
      <c r="C42" s="11" t="s">
        <v>177</v>
      </c>
      <c r="D42" s="12">
        <v>300</v>
      </c>
      <c r="E42" s="12">
        <v>100</v>
      </c>
      <c r="F42" s="12">
        <v>5100</v>
      </c>
    </row>
    <row r="43" spans="1:6" ht="59.25" customHeight="1" x14ac:dyDescent="0.2">
      <c r="A43" s="8" t="s">
        <v>647</v>
      </c>
      <c r="B43" s="7" t="s">
        <v>216</v>
      </c>
      <c r="C43" s="7"/>
      <c r="D43" s="9">
        <f>D44</f>
        <v>11629.7</v>
      </c>
      <c r="E43" s="9">
        <f t="shared" ref="E43:F44" si="13">E44</f>
        <v>11629.7</v>
      </c>
      <c r="F43" s="9">
        <f t="shared" si="13"/>
        <v>13629.7</v>
      </c>
    </row>
    <row r="44" spans="1:6" ht="51" x14ac:dyDescent="0.2">
      <c r="A44" s="8" t="s">
        <v>599</v>
      </c>
      <c r="B44" s="7" t="s">
        <v>217</v>
      </c>
      <c r="C44" s="7"/>
      <c r="D44" s="9">
        <f>D45</f>
        <v>11629.7</v>
      </c>
      <c r="E44" s="9">
        <f t="shared" si="13"/>
        <v>11629.7</v>
      </c>
      <c r="F44" s="9">
        <f t="shared" si="13"/>
        <v>13629.7</v>
      </c>
    </row>
    <row r="45" spans="1:6" ht="25.5" x14ac:dyDescent="0.2">
      <c r="A45" s="10" t="s">
        <v>179</v>
      </c>
      <c r="B45" s="11" t="s">
        <v>217</v>
      </c>
      <c r="C45" s="11" t="s">
        <v>177</v>
      </c>
      <c r="D45" s="12">
        <v>11629.7</v>
      </c>
      <c r="E45" s="12">
        <v>11629.7</v>
      </c>
      <c r="F45" s="12">
        <v>13629.7</v>
      </c>
    </row>
    <row r="46" spans="1:6" x14ac:dyDescent="0.2">
      <c r="A46" s="8" t="s">
        <v>443</v>
      </c>
      <c r="B46" s="7" t="s">
        <v>444</v>
      </c>
      <c r="C46" s="7"/>
      <c r="D46" s="9">
        <f>D47</f>
        <v>605.70000000000005</v>
      </c>
      <c r="E46" s="9">
        <f t="shared" ref="E46:F48" si="14">E47</f>
        <v>0</v>
      </c>
      <c r="F46" s="9">
        <f t="shared" si="14"/>
        <v>0</v>
      </c>
    </row>
    <row r="47" spans="1:6" ht="51" x14ac:dyDescent="0.2">
      <c r="A47" s="10" t="s">
        <v>445</v>
      </c>
      <c r="B47" s="32" t="s">
        <v>446</v>
      </c>
      <c r="C47" s="11"/>
      <c r="D47" s="12">
        <f>D48</f>
        <v>605.70000000000005</v>
      </c>
      <c r="E47" s="12">
        <f t="shared" si="14"/>
        <v>0</v>
      </c>
      <c r="F47" s="12">
        <f t="shared" si="14"/>
        <v>0</v>
      </c>
    </row>
    <row r="48" spans="1:6" ht="38.25" x14ac:dyDescent="0.2">
      <c r="A48" s="10" t="s">
        <v>600</v>
      </c>
      <c r="B48" s="32" t="s">
        <v>601</v>
      </c>
      <c r="C48" s="11"/>
      <c r="D48" s="12">
        <f>D49</f>
        <v>605.70000000000005</v>
      </c>
      <c r="E48" s="12">
        <f t="shared" si="14"/>
        <v>0</v>
      </c>
      <c r="F48" s="12">
        <f t="shared" si="14"/>
        <v>0</v>
      </c>
    </row>
    <row r="49" spans="1:6" ht="25.5" x14ac:dyDescent="0.2">
      <c r="A49" s="10" t="s">
        <v>181</v>
      </c>
      <c r="B49" s="32" t="s">
        <v>601</v>
      </c>
      <c r="C49" s="11" t="s">
        <v>177</v>
      </c>
      <c r="D49" s="12">
        <v>605.70000000000005</v>
      </c>
      <c r="E49" s="12">
        <v>0</v>
      </c>
      <c r="F49" s="12">
        <v>0</v>
      </c>
    </row>
    <row r="50" spans="1:6" x14ac:dyDescent="0.2">
      <c r="A50" s="8" t="s">
        <v>13</v>
      </c>
      <c r="B50" s="7" t="s">
        <v>14</v>
      </c>
      <c r="C50" s="7"/>
      <c r="D50" s="9">
        <f>D51+D53+D56+D59+D62</f>
        <v>9636.3000000000011</v>
      </c>
      <c r="E50" s="9">
        <f>E51+E53+E56+E59+E62</f>
        <v>9516.3000000000011</v>
      </c>
      <c r="F50" s="9">
        <f>F51+F53+F56+F59+F62</f>
        <v>11516.300000000001</v>
      </c>
    </row>
    <row r="51" spans="1:6" ht="38.25" x14ac:dyDescent="0.2">
      <c r="A51" s="8" t="s">
        <v>648</v>
      </c>
      <c r="B51" s="7" t="s">
        <v>220</v>
      </c>
      <c r="C51" s="7"/>
      <c r="D51" s="9">
        <f>D52</f>
        <v>100</v>
      </c>
      <c r="E51" s="9">
        <f t="shared" ref="E51:F51" si="15">E52</f>
        <v>100</v>
      </c>
      <c r="F51" s="9">
        <f t="shared" si="15"/>
        <v>100</v>
      </c>
    </row>
    <row r="52" spans="1:6" ht="25.5" x14ac:dyDescent="0.2">
      <c r="A52" s="10" t="s">
        <v>179</v>
      </c>
      <c r="B52" s="11" t="s">
        <v>228</v>
      </c>
      <c r="C52" s="11" t="s">
        <v>177</v>
      </c>
      <c r="D52" s="12">
        <v>100</v>
      </c>
      <c r="E52" s="12">
        <v>100</v>
      </c>
      <c r="F52" s="12">
        <v>100</v>
      </c>
    </row>
    <row r="53" spans="1:6" ht="29.25" customHeight="1" x14ac:dyDescent="0.2">
      <c r="A53" s="8" t="s">
        <v>218</v>
      </c>
      <c r="B53" s="7" t="s">
        <v>219</v>
      </c>
      <c r="C53" s="11"/>
      <c r="D53" s="9">
        <f>D54</f>
        <v>429.6</v>
      </c>
      <c r="E53" s="9">
        <f t="shared" ref="E53:F54" si="16">E54</f>
        <v>429.6</v>
      </c>
      <c r="F53" s="9">
        <f t="shared" si="16"/>
        <v>429.6</v>
      </c>
    </row>
    <row r="54" spans="1:6" ht="25.5" x14ac:dyDescent="0.2">
      <c r="A54" s="8" t="s">
        <v>16</v>
      </c>
      <c r="B54" s="7" t="s">
        <v>17</v>
      </c>
      <c r="C54" s="7"/>
      <c r="D54" s="9">
        <f>D55</f>
        <v>429.6</v>
      </c>
      <c r="E54" s="9">
        <f t="shared" si="16"/>
        <v>429.6</v>
      </c>
      <c r="F54" s="9">
        <f t="shared" si="16"/>
        <v>429.6</v>
      </c>
    </row>
    <row r="55" spans="1:6" ht="25.5" x14ac:dyDescent="0.2">
      <c r="A55" s="10" t="s">
        <v>179</v>
      </c>
      <c r="B55" s="11" t="s">
        <v>17</v>
      </c>
      <c r="C55" s="11" t="s">
        <v>177</v>
      </c>
      <c r="D55" s="12">
        <v>429.6</v>
      </c>
      <c r="E55" s="12">
        <v>429.6</v>
      </c>
      <c r="F55" s="12">
        <v>429.6</v>
      </c>
    </row>
    <row r="56" spans="1:6" x14ac:dyDescent="0.2">
      <c r="A56" s="8" t="s">
        <v>221</v>
      </c>
      <c r="B56" s="7" t="s">
        <v>222</v>
      </c>
      <c r="C56" s="11"/>
      <c r="D56" s="9">
        <f>D57</f>
        <v>200</v>
      </c>
      <c r="E56" s="9">
        <f t="shared" ref="E56:F57" si="17">E57</f>
        <v>200</v>
      </c>
      <c r="F56" s="9">
        <f t="shared" si="17"/>
        <v>200</v>
      </c>
    </row>
    <row r="57" spans="1:6" x14ac:dyDescent="0.2">
      <c r="A57" s="8" t="s">
        <v>18</v>
      </c>
      <c r="B57" s="7" t="s">
        <v>223</v>
      </c>
      <c r="C57" s="7"/>
      <c r="D57" s="9">
        <f>D58</f>
        <v>200</v>
      </c>
      <c r="E57" s="9">
        <f t="shared" si="17"/>
        <v>200</v>
      </c>
      <c r="F57" s="9">
        <f t="shared" si="17"/>
        <v>200</v>
      </c>
    </row>
    <row r="58" spans="1:6" ht="25.5" x14ac:dyDescent="0.2">
      <c r="A58" s="10" t="s">
        <v>179</v>
      </c>
      <c r="B58" s="11" t="s">
        <v>223</v>
      </c>
      <c r="C58" s="11" t="s">
        <v>177</v>
      </c>
      <c r="D58" s="12">
        <v>200</v>
      </c>
      <c r="E58" s="12">
        <v>200</v>
      </c>
      <c r="F58" s="12">
        <v>200</v>
      </c>
    </row>
    <row r="59" spans="1:6" ht="25.5" x14ac:dyDescent="0.2">
      <c r="A59" s="8" t="s">
        <v>224</v>
      </c>
      <c r="B59" s="7" t="s">
        <v>225</v>
      </c>
      <c r="C59" s="11"/>
      <c r="D59" s="9">
        <f>D60</f>
        <v>200</v>
      </c>
      <c r="E59" s="9">
        <f t="shared" ref="E59:F60" si="18">E60</f>
        <v>80</v>
      </c>
      <c r="F59" s="9">
        <f t="shared" si="18"/>
        <v>80</v>
      </c>
    </row>
    <row r="60" spans="1:6" ht="25.5" x14ac:dyDescent="0.2">
      <c r="A60" s="8" t="s">
        <v>19</v>
      </c>
      <c r="B60" s="7" t="s">
        <v>229</v>
      </c>
      <c r="C60" s="7"/>
      <c r="D60" s="9">
        <f>D61</f>
        <v>200</v>
      </c>
      <c r="E60" s="9">
        <f t="shared" si="18"/>
        <v>80</v>
      </c>
      <c r="F60" s="9">
        <f t="shared" si="18"/>
        <v>80</v>
      </c>
    </row>
    <row r="61" spans="1:6" ht="25.5" x14ac:dyDescent="0.2">
      <c r="A61" s="10" t="s">
        <v>179</v>
      </c>
      <c r="B61" s="11" t="s">
        <v>229</v>
      </c>
      <c r="C61" s="11" t="s">
        <v>177</v>
      </c>
      <c r="D61" s="12">
        <v>200</v>
      </c>
      <c r="E61" s="12">
        <v>80</v>
      </c>
      <c r="F61" s="12">
        <v>80</v>
      </c>
    </row>
    <row r="62" spans="1:6" ht="51" x14ac:dyDescent="0.2">
      <c r="A62" s="8" t="s">
        <v>649</v>
      </c>
      <c r="B62" s="7" t="s">
        <v>226</v>
      </c>
      <c r="C62" s="11"/>
      <c r="D62" s="9">
        <f>D63</f>
        <v>8706.7000000000007</v>
      </c>
      <c r="E62" s="9">
        <f t="shared" ref="E62:F63" si="19">E63</f>
        <v>8706.7000000000007</v>
      </c>
      <c r="F62" s="9">
        <f t="shared" si="19"/>
        <v>10706.7</v>
      </c>
    </row>
    <row r="63" spans="1:6" ht="51" x14ac:dyDescent="0.2">
      <c r="A63" s="8" t="s">
        <v>599</v>
      </c>
      <c r="B63" s="7" t="s">
        <v>227</v>
      </c>
      <c r="C63" s="7"/>
      <c r="D63" s="9">
        <f>D64</f>
        <v>8706.7000000000007</v>
      </c>
      <c r="E63" s="9">
        <f t="shared" si="19"/>
        <v>8706.7000000000007</v>
      </c>
      <c r="F63" s="9">
        <f t="shared" si="19"/>
        <v>10706.7</v>
      </c>
    </row>
    <row r="64" spans="1:6" ht="25.5" x14ac:dyDescent="0.2">
      <c r="A64" s="10" t="s">
        <v>179</v>
      </c>
      <c r="B64" s="11" t="s">
        <v>227</v>
      </c>
      <c r="C64" s="11" t="s">
        <v>177</v>
      </c>
      <c r="D64" s="12">
        <v>8706.7000000000007</v>
      </c>
      <c r="E64" s="12">
        <v>8706.7000000000007</v>
      </c>
      <c r="F64" s="12">
        <v>10706.7</v>
      </c>
    </row>
    <row r="65" spans="1:6" x14ac:dyDescent="0.2">
      <c r="A65" s="8" t="s">
        <v>20</v>
      </c>
      <c r="B65" s="7" t="s">
        <v>21</v>
      </c>
      <c r="C65" s="7"/>
      <c r="D65" s="9">
        <f>D66+D69+D72+D75+D81+D78</f>
        <v>12734.9</v>
      </c>
      <c r="E65" s="9">
        <f t="shared" ref="E65:F65" si="20">E66+E69+E72+E75+E81+E78</f>
        <v>13978.8</v>
      </c>
      <c r="F65" s="9">
        <f t="shared" si="20"/>
        <v>14978.8</v>
      </c>
    </row>
    <row r="66" spans="1:6" ht="35.25" customHeight="1" x14ac:dyDescent="0.2">
      <c r="A66" s="8" t="s">
        <v>650</v>
      </c>
      <c r="B66" s="7" t="s">
        <v>236</v>
      </c>
      <c r="C66" s="7"/>
      <c r="D66" s="9">
        <f>D67</f>
        <v>50</v>
      </c>
      <c r="E66" s="9">
        <f t="shared" ref="E66:F67" si="21">E67</f>
        <v>20</v>
      </c>
      <c r="F66" s="9">
        <f t="shared" si="21"/>
        <v>20</v>
      </c>
    </row>
    <row r="67" spans="1:6" ht="38.25" x14ac:dyDescent="0.2">
      <c r="A67" s="8" t="s">
        <v>651</v>
      </c>
      <c r="B67" s="7" t="s">
        <v>237</v>
      </c>
      <c r="C67" s="7"/>
      <c r="D67" s="9">
        <f>D68</f>
        <v>50</v>
      </c>
      <c r="E67" s="9">
        <f t="shared" si="21"/>
        <v>20</v>
      </c>
      <c r="F67" s="9">
        <f t="shared" si="21"/>
        <v>20</v>
      </c>
    </row>
    <row r="68" spans="1:6" x14ac:dyDescent="0.2">
      <c r="A68" s="10" t="s">
        <v>15</v>
      </c>
      <c r="B68" s="11" t="s">
        <v>237</v>
      </c>
      <c r="C68" s="11" t="s">
        <v>177</v>
      </c>
      <c r="D68" s="12">
        <v>50</v>
      </c>
      <c r="E68" s="12">
        <v>20</v>
      </c>
      <c r="F68" s="12">
        <v>20</v>
      </c>
    </row>
    <row r="69" spans="1:6" ht="25.5" x14ac:dyDescent="0.2">
      <c r="A69" s="8" t="s">
        <v>230</v>
      </c>
      <c r="B69" s="7" t="s">
        <v>231</v>
      </c>
      <c r="C69" s="11"/>
      <c r="D69" s="9">
        <f>D70</f>
        <v>606.5</v>
      </c>
      <c r="E69" s="9">
        <f t="shared" ref="E69:F70" si="22">E70</f>
        <v>722.4</v>
      </c>
      <c r="F69" s="9">
        <f t="shared" si="22"/>
        <v>1722.4</v>
      </c>
    </row>
    <row r="70" spans="1:6" ht="25.5" x14ac:dyDescent="0.2">
      <c r="A70" s="8" t="s">
        <v>22</v>
      </c>
      <c r="B70" s="7" t="s">
        <v>23</v>
      </c>
      <c r="C70" s="7"/>
      <c r="D70" s="9">
        <f>D71</f>
        <v>606.5</v>
      </c>
      <c r="E70" s="9">
        <f t="shared" si="22"/>
        <v>722.4</v>
      </c>
      <c r="F70" s="9">
        <f t="shared" si="22"/>
        <v>1722.4</v>
      </c>
    </row>
    <row r="71" spans="1:6" ht="25.5" x14ac:dyDescent="0.2">
      <c r="A71" s="10" t="s">
        <v>179</v>
      </c>
      <c r="B71" s="11" t="s">
        <v>23</v>
      </c>
      <c r="C71" s="11" t="s">
        <v>177</v>
      </c>
      <c r="D71" s="12">
        <v>606.5</v>
      </c>
      <c r="E71" s="12">
        <v>722.4</v>
      </c>
      <c r="F71" s="12">
        <v>1722.4</v>
      </c>
    </row>
    <row r="72" spans="1:6" ht="25.5" x14ac:dyDescent="0.2">
      <c r="A72" s="8" t="s">
        <v>652</v>
      </c>
      <c r="B72" s="7" t="s">
        <v>232</v>
      </c>
      <c r="C72" s="11"/>
      <c r="D72" s="9">
        <f>D73</f>
        <v>100</v>
      </c>
      <c r="E72" s="9">
        <f t="shared" ref="E72:F73" si="23">E73</f>
        <v>100</v>
      </c>
      <c r="F72" s="9">
        <f t="shared" si="23"/>
        <v>100</v>
      </c>
    </row>
    <row r="73" spans="1:6" ht="25.5" x14ac:dyDescent="0.2">
      <c r="A73" s="8" t="s">
        <v>24</v>
      </c>
      <c r="B73" s="7" t="s">
        <v>233</v>
      </c>
      <c r="C73" s="7"/>
      <c r="D73" s="9">
        <f>D74</f>
        <v>100</v>
      </c>
      <c r="E73" s="9">
        <f t="shared" si="23"/>
        <v>100</v>
      </c>
      <c r="F73" s="9">
        <f t="shared" si="23"/>
        <v>100</v>
      </c>
    </row>
    <row r="74" spans="1:6" ht="25.5" x14ac:dyDescent="0.2">
      <c r="A74" s="10" t="s">
        <v>179</v>
      </c>
      <c r="B74" s="11" t="s">
        <v>233</v>
      </c>
      <c r="C74" s="11" t="s">
        <v>177</v>
      </c>
      <c r="D74" s="12">
        <v>100</v>
      </c>
      <c r="E74" s="12">
        <v>100</v>
      </c>
      <c r="F74" s="12">
        <v>100</v>
      </c>
    </row>
    <row r="75" spans="1:6" ht="51" x14ac:dyDescent="0.2">
      <c r="A75" s="8" t="s">
        <v>647</v>
      </c>
      <c r="B75" s="7" t="s">
        <v>238</v>
      </c>
      <c r="C75" s="11"/>
      <c r="D75" s="9">
        <f>D76</f>
        <v>11798.4</v>
      </c>
      <c r="E75" s="9">
        <f t="shared" ref="E75:F76" si="24">E76</f>
        <v>12836.4</v>
      </c>
      <c r="F75" s="9">
        <f t="shared" si="24"/>
        <v>12836.4</v>
      </c>
    </row>
    <row r="76" spans="1:6" ht="51" x14ac:dyDescent="0.2">
      <c r="A76" s="8" t="s">
        <v>599</v>
      </c>
      <c r="B76" s="7" t="s">
        <v>25</v>
      </c>
      <c r="C76" s="7"/>
      <c r="D76" s="9">
        <f>D77</f>
        <v>11798.4</v>
      </c>
      <c r="E76" s="9">
        <f t="shared" si="24"/>
        <v>12836.4</v>
      </c>
      <c r="F76" s="9">
        <f t="shared" si="24"/>
        <v>12836.4</v>
      </c>
    </row>
    <row r="77" spans="1:6" ht="25.5" x14ac:dyDescent="0.2">
      <c r="A77" s="10" t="s">
        <v>179</v>
      </c>
      <c r="B77" s="11" t="s">
        <v>25</v>
      </c>
      <c r="C77" s="11" t="s">
        <v>177</v>
      </c>
      <c r="D77" s="12">
        <v>11798.4</v>
      </c>
      <c r="E77" s="12">
        <v>12836.4</v>
      </c>
      <c r="F77" s="12">
        <v>12836.4</v>
      </c>
    </row>
    <row r="78" spans="1:6" ht="38.25" x14ac:dyDescent="0.2">
      <c r="A78" s="3" t="s">
        <v>653</v>
      </c>
      <c r="B78" s="7" t="s">
        <v>420</v>
      </c>
      <c r="C78" s="7"/>
      <c r="D78" s="9">
        <f>D79</f>
        <v>180</v>
      </c>
      <c r="E78" s="9">
        <f t="shared" ref="E78:F79" si="25">E79</f>
        <v>300</v>
      </c>
      <c r="F78" s="9">
        <f t="shared" si="25"/>
        <v>300</v>
      </c>
    </row>
    <row r="79" spans="1:6" ht="25.5" x14ac:dyDescent="0.2">
      <c r="A79" s="18" t="s">
        <v>419</v>
      </c>
      <c r="B79" s="11" t="s">
        <v>421</v>
      </c>
      <c r="C79" s="11"/>
      <c r="D79" s="12">
        <f>D80</f>
        <v>180</v>
      </c>
      <c r="E79" s="12">
        <f t="shared" si="25"/>
        <v>300</v>
      </c>
      <c r="F79" s="12">
        <f t="shared" si="25"/>
        <v>300</v>
      </c>
    </row>
    <row r="80" spans="1:6" ht="25.5" x14ac:dyDescent="0.2">
      <c r="A80" s="10" t="s">
        <v>179</v>
      </c>
      <c r="B80" s="11" t="s">
        <v>421</v>
      </c>
      <c r="C80" s="11" t="s">
        <v>177</v>
      </c>
      <c r="D80" s="12">
        <v>180</v>
      </c>
      <c r="E80" s="12">
        <v>300</v>
      </c>
      <c r="F80" s="12">
        <v>300</v>
      </c>
    </row>
    <row r="81" spans="1:6" ht="38.25" x14ac:dyDescent="0.2">
      <c r="A81" s="8" t="s">
        <v>234</v>
      </c>
      <c r="B81" s="7" t="s">
        <v>235</v>
      </c>
      <c r="C81" s="11"/>
      <c r="D81" s="9">
        <f>D82</f>
        <v>0</v>
      </c>
      <c r="E81" s="9">
        <f t="shared" ref="E81:F82" si="26">E82</f>
        <v>0</v>
      </c>
      <c r="F81" s="9">
        <f t="shared" si="26"/>
        <v>0</v>
      </c>
    </row>
    <row r="82" spans="1:6" ht="25.5" x14ac:dyDescent="0.2">
      <c r="A82" s="8" t="s">
        <v>26</v>
      </c>
      <c r="B82" s="7" t="s">
        <v>27</v>
      </c>
      <c r="C82" s="7"/>
      <c r="D82" s="9">
        <f>D83</f>
        <v>0</v>
      </c>
      <c r="E82" s="9">
        <f t="shared" si="26"/>
        <v>0</v>
      </c>
      <c r="F82" s="9">
        <f t="shared" si="26"/>
        <v>0</v>
      </c>
    </row>
    <row r="83" spans="1:6" ht="25.5" x14ac:dyDescent="0.2">
      <c r="A83" s="10" t="s">
        <v>179</v>
      </c>
      <c r="B83" s="11" t="s">
        <v>27</v>
      </c>
      <c r="C83" s="11" t="s">
        <v>177</v>
      </c>
      <c r="D83" s="12">
        <v>0</v>
      </c>
      <c r="E83" s="12">
        <v>0</v>
      </c>
      <c r="F83" s="12">
        <v>0</v>
      </c>
    </row>
    <row r="84" spans="1:6" ht="51" x14ac:dyDescent="0.2">
      <c r="A84" s="8" t="s">
        <v>654</v>
      </c>
      <c r="B84" s="7" t="s">
        <v>28</v>
      </c>
      <c r="C84" s="7"/>
      <c r="D84" s="9">
        <f>D85+D89+D110</f>
        <v>148947.59999999998</v>
      </c>
      <c r="E84" s="9">
        <f>E85+E89+E110</f>
        <v>15398.4</v>
      </c>
      <c r="F84" s="9">
        <f>F85+F89+F110</f>
        <v>16308.9</v>
      </c>
    </row>
    <row r="85" spans="1:6" ht="38.25" x14ac:dyDescent="0.2">
      <c r="A85" s="8" t="s">
        <v>655</v>
      </c>
      <c r="B85" s="7" t="s">
        <v>29</v>
      </c>
      <c r="C85" s="7"/>
      <c r="D85" s="9">
        <f>D87</f>
        <v>200</v>
      </c>
      <c r="E85" s="9">
        <f>E87</f>
        <v>200</v>
      </c>
      <c r="F85" s="9">
        <f>F87</f>
        <v>200</v>
      </c>
    </row>
    <row r="86" spans="1:6" ht="33.75" customHeight="1" x14ac:dyDescent="0.2">
      <c r="A86" s="8" t="s">
        <v>239</v>
      </c>
      <c r="B86" s="7" t="s">
        <v>240</v>
      </c>
      <c r="C86" s="7"/>
      <c r="D86" s="9">
        <f>D87</f>
        <v>200</v>
      </c>
      <c r="E86" s="9">
        <f t="shared" ref="E86:F87" si="27">E87</f>
        <v>200</v>
      </c>
      <c r="F86" s="9">
        <f t="shared" si="27"/>
        <v>200</v>
      </c>
    </row>
    <row r="87" spans="1:6" ht="38.25" x14ac:dyDescent="0.2">
      <c r="A87" s="8" t="s">
        <v>413</v>
      </c>
      <c r="B87" s="7" t="s">
        <v>30</v>
      </c>
      <c r="C87" s="7"/>
      <c r="D87" s="9">
        <f>D88</f>
        <v>200</v>
      </c>
      <c r="E87" s="9">
        <f t="shared" si="27"/>
        <v>200</v>
      </c>
      <c r="F87" s="9">
        <f t="shared" si="27"/>
        <v>200</v>
      </c>
    </row>
    <row r="88" spans="1:6" ht="25.5" x14ac:dyDescent="0.2">
      <c r="A88" s="10" t="s">
        <v>181</v>
      </c>
      <c r="B88" s="11" t="s">
        <v>30</v>
      </c>
      <c r="C88" s="11" t="s">
        <v>175</v>
      </c>
      <c r="D88" s="12">
        <v>200</v>
      </c>
      <c r="E88" s="12">
        <v>200</v>
      </c>
      <c r="F88" s="12">
        <v>200</v>
      </c>
    </row>
    <row r="89" spans="1:6" ht="25.5" x14ac:dyDescent="0.2">
      <c r="A89" s="8" t="s">
        <v>656</v>
      </c>
      <c r="B89" s="7" t="s">
        <v>31</v>
      </c>
      <c r="C89" s="7"/>
      <c r="D89" s="9">
        <f>D90+D93+D97+D101+D104+D107</f>
        <v>148337.19999999998</v>
      </c>
      <c r="E89" s="9">
        <f t="shared" ref="E89:F89" si="28">E90+E93+E97+E101+E104+E107</f>
        <v>14796.8</v>
      </c>
      <c r="F89" s="9">
        <f t="shared" si="28"/>
        <v>15707.3</v>
      </c>
    </row>
    <row r="90" spans="1:6" ht="25.5" x14ac:dyDescent="0.2">
      <c r="A90" s="8" t="s">
        <v>241</v>
      </c>
      <c r="B90" s="7" t="s">
        <v>242</v>
      </c>
      <c r="C90" s="11"/>
      <c r="D90" s="9">
        <f>D91</f>
        <v>2000</v>
      </c>
      <c r="E90" s="9">
        <f t="shared" ref="E90:F91" si="29">E91</f>
        <v>1150</v>
      </c>
      <c r="F90" s="9">
        <f t="shared" si="29"/>
        <v>1150</v>
      </c>
    </row>
    <row r="91" spans="1:6" ht="25.5" x14ac:dyDescent="0.2">
      <c r="A91" s="8" t="s">
        <v>32</v>
      </c>
      <c r="B91" s="7" t="s">
        <v>33</v>
      </c>
      <c r="C91" s="7"/>
      <c r="D91" s="9">
        <f>D92</f>
        <v>2000</v>
      </c>
      <c r="E91" s="9">
        <f t="shared" si="29"/>
        <v>1150</v>
      </c>
      <c r="F91" s="9">
        <f t="shared" si="29"/>
        <v>1150</v>
      </c>
    </row>
    <row r="92" spans="1:6" ht="25.5" x14ac:dyDescent="0.2">
      <c r="A92" s="10" t="s">
        <v>181</v>
      </c>
      <c r="B92" s="11" t="s">
        <v>33</v>
      </c>
      <c r="C92" s="11" t="s">
        <v>175</v>
      </c>
      <c r="D92" s="12">
        <v>2000</v>
      </c>
      <c r="E92" s="12">
        <v>1150</v>
      </c>
      <c r="F92" s="12">
        <v>1150</v>
      </c>
    </row>
    <row r="93" spans="1:6" ht="51" x14ac:dyDescent="0.2">
      <c r="A93" s="8" t="s">
        <v>243</v>
      </c>
      <c r="B93" s="7" t="s">
        <v>244</v>
      </c>
      <c r="C93" s="11"/>
      <c r="D93" s="9">
        <f>D94</f>
        <v>8958.7999999999993</v>
      </c>
      <c r="E93" s="9">
        <f t="shared" ref="E93:F93" si="30">E94</f>
        <v>11976.8</v>
      </c>
      <c r="F93" s="9">
        <f t="shared" si="30"/>
        <v>12887.3</v>
      </c>
    </row>
    <row r="94" spans="1:6" ht="38.25" x14ac:dyDescent="0.2">
      <c r="A94" s="8" t="s">
        <v>414</v>
      </c>
      <c r="B94" s="7" t="s">
        <v>247</v>
      </c>
      <c r="C94" s="7"/>
      <c r="D94" s="9">
        <f>D95+D96</f>
        <v>8958.7999999999993</v>
      </c>
      <c r="E94" s="9">
        <f t="shared" ref="E94:F94" si="31">E95+E96</f>
        <v>11976.8</v>
      </c>
      <c r="F94" s="9">
        <f t="shared" si="31"/>
        <v>12887.3</v>
      </c>
    </row>
    <row r="95" spans="1:6" ht="25.5" x14ac:dyDescent="0.2">
      <c r="A95" s="10" t="s">
        <v>181</v>
      </c>
      <c r="B95" s="11" t="s">
        <v>247</v>
      </c>
      <c r="C95" s="11" t="s">
        <v>175</v>
      </c>
      <c r="D95" s="12">
        <v>44.9</v>
      </c>
      <c r="E95" s="12">
        <v>44.9</v>
      </c>
      <c r="F95" s="12">
        <v>44.9</v>
      </c>
    </row>
    <row r="96" spans="1:6" x14ac:dyDescent="0.2">
      <c r="A96" s="10" t="s">
        <v>180</v>
      </c>
      <c r="B96" s="11" t="s">
        <v>247</v>
      </c>
      <c r="C96" s="11" t="s">
        <v>176</v>
      </c>
      <c r="D96" s="12">
        <v>8913.9</v>
      </c>
      <c r="E96" s="12">
        <v>11931.9</v>
      </c>
      <c r="F96" s="12">
        <v>12842.4</v>
      </c>
    </row>
    <row r="97" spans="1:6" ht="50.25" customHeight="1" x14ac:dyDescent="0.2">
      <c r="A97" s="8" t="s">
        <v>657</v>
      </c>
      <c r="B97" s="7" t="s">
        <v>245</v>
      </c>
      <c r="C97" s="7"/>
      <c r="D97" s="9">
        <f>D98</f>
        <v>570</v>
      </c>
      <c r="E97" s="9">
        <f t="shared" ref="E97:F97" si="32">E98</f>
        <v>370</v>
      </c>
      <c r="F97" s="9">
        <f t="shared" si="32"/>
        <v>370</v>
      </c>
    </row>
    <row r="98" spans="1:6" ht="42" customHeight="1" x14ac:dyDescent="0.2">
      <c r="A98" s="8" t="s">
        <v>658</v>
      </c>
      <c r="B98" s="7" t="s">
        <v>248</v>
      </c>
      <c r="C98" s="7"/>
      <c r="D98" s="9">
        <f>D99+D100</f>
        <v>570</v>
      </c>
      <c r="E98" s="9">
        <f t="shared" ref="E98:F98" si="33">E99+E100</f>
        <v>370</v>
      </c>
      <c r="F98" s="9">
        <f t="shared" si="33"/>
        <v>370</v>
      </c>
    </row>
    <row r="99" spans="1:6" ht="25.5" x14ac:dyDescent="0.2">
      <c r="A99" s="10" t="s">
        <v>181</v>
      </c>
      <c r="B99" s="11" t="s">
        <v>248</v>
      </c>
      <c r="C99" s="11" t="s">
        <v>175</v>
      </c>
      <c r="D99" s="12">
        <v>0</v>
      </c>
      <c r="E99" s="12">
        <v>0</v>
      </c>
      <c r="F99" s="12">
        <v>0</v>
      </c>
    </row>
    <row r="100" spans="1:6" ht="25.5" x14ac:dyDescent="0.2">
      <c r="A100" s="10" t="s">
        <v>179</v>
      </c>
      <c r="B100" s="11" t="s">
        <v>248</v>
      </c>
      <c r="C100" s="11" t="s">
        <v>177</v>
      </c>
      <c r="D100" s="12">
        <v>570</v>
      </c>
      <c r="E100" s="12">
        <v>370</v>
      </c>
      <c r="F100" s="12">
        <v>370</v>
      </c>
    </row>
    <row r="101" spans="1:6" ht="51" x14ac:dyDescent="0.2">
      <c r="A101" s="3" t="s">
        <v>429</v>
      </c>
      <c r="B101" s="7" t="s">
        <v>431</v>
      </c>
      <c r="C101" s="7"/>
      <c r="D101" s="9">
        <f>D102</f>
        <v>550</v>
      </c>
      <c r="E101" s="9">
        <f t="shared" ref="E101:F102" si="34">E102</f>
        <v>300</v>
      </c>
      <c r="F101" s="9">
        <f t="shared" si="34"/>
        <v>300</v>
      </c>
    </row>
    <row r="102" spans="1:6" ht="38.25" x14ac:dyDescent="0.2">
      <c r="A102" s="3" t="s">
        <v>430</v>
      </c>
      <c r="B102" s="7" t="s">
        <v>432</v>
      </c>
      <c r="C102" s="7"/>
      <c r="D102" s="9">
        <f>D103</f>
        <v>550</v>
      </c>
      <c r="E102" s="9">
        <f t="shared" si="34"/>
        <v>300</v>
      </c>
      <c r="F102" s="9">
        <f t="shared" si="34"/>
        <v>300</v>
      </c>
    </row>
    <row r="103" spans="1:6" ht="25.5" x14ac:dyDescent="0.2">
      <c r="A103" s="10" t="s">
        <v>181</v>
      </c>
      <c r="B103" s="11" t="s">
        <v>432</v>
      </c>
      <c r="C103" s="11" t="s">
        <v>175</v>
      </c>
      <c r="D103" s="12">
        <v>550</v>
      </c>
      <c r="E103" s="12">
        <v>300</v>
      </c>
      <c r="F103" s="12">
        <v>300</v>
      </c>
    </row>
    <row r="104" spans="1:6" ht="38.25" x14ac:dyDescent="0.2">
      <c r="A104" s="3" t="s">
        <v>496</v>
      </c>
      <c r="B104" s="7" t="s">
        <v>499</v>
      </c>
      <c r="C104" s="7"/>
      <c r="D104" s="9">
        <f>D105</f>
        <v>135258.4</v>
      </c>
      <c r="E104" s="9">
        <f t="shared" ref="E104:F105" si="35">E105</f>
        <v>0</v>
      </c>
      <c r="F104" s="9">
        <f t="shared" si="35"/>
        <v>0</v>
      </c>
    </row>
    <row r="105" spans="1:6" ht="25.5" x14ac:dyDescent="0.2">
      <c r="A105" s="18" t="s">
        <v>659</v>
      </c>
      <c r="B105" s="11" t="s">
        <v>500</v>
      </c>
      <c r="C105" s="11"/>
      <c r="D105" s="12">
        <f>D106</f>
        <v>135258.4</v>
      </c>
      <c r="E105" s="12">
        <f t="shared" si="35"/>
        <v>0</v>
      </c>
      <c r="F105" s="12">
        <f t="shared" si="35"/>
        <v>0</v>
      </c>
    </row>
    <row r="106" spans="1:6" ht="25.5" x14ac:dyDescent="0.2">
      <c r="A106" s="10" t="s">
        <v>187</v>
      </c>
      <c r="B106" s="11" t="s">
        <v>500</v>
      </c>
      <c r="C106" s="11" t="s">
        <v>178</v>
      </c>
      <c r="D106" s="12">
        <v>135258.4</v>
      </c>
      <c r="E106" s="12">
        <v>0</v>
      </c>
      <c r="F106" s="12">
        <v>0</v>
      </c>
    </row>
    <row r="107" spans="1:6" ht="38.25" x14ac:dyDescent="0.2">
      <c r="A107" s="8" t="s">
        <v>497</v>
      </c>
      <c r="B107" s="7" t="s">
        <v>501</v>
      </c>
      <c r="C107" s="7"/>
      <c r="D107" s="9">
        <f>D108</f>
        <v>1000</v>
      </c>
      <c r="E107" s="9">
        <f t="shared" ref="E107:F108" si="36">E108</f>
        <v>1000</v>
      </c>
      <c r="F107" s="9">
        <f t="shared" si="36"/>
        <v>1000</v>
      </c>
    </row>
    <row r="108" spans="1:6" ht="25.5" x14ac:dyDescent="0.2">
      <c r="A108" s="10" t="s">
        <v>498</v>
      </c>
      <c r="B108" s="7" t="s">
        <v>502</v>
      </c>
      <c r="C108" s="7"/>
      <c r="D108" s="12">
        <f>D109</f>
        <v>1000</v>
      </c>
      <c r="E108" s="12">
        <f t="shared" si="36"/>
        <v>1000</v>
      </c>
      <c r="F108" s="12">
        <f t="shared" si="36"/>
        <v>1000</v>
      </c>
    </row>
    <row r="109" spans="1:6" ht="25.5" x14ac:dyDescent="0.2">
      <c r="A109" s="10" t="s">
        <v>181</v>
      </c>
      <c r="B109" s="11" t="s">
        <v>502</v>
      </c>
      <c r="C109" s="11" t="s">
        <v>175</v>
      </c>
      <c r="D109" s="12">
        <v>1000</v>
      </c>
      <c r="E109" s="12">
        <v>1000</v>
      </c>
      <c r="F109" s="12">
        <v>1000</v>
      </c>
    </row>
    <row r="110" spans="1:6" ht="38.25" x14ac:dyDescent="0.2">
      <c r="A110" s="8" t="s">
        <v>34</v>
      </c>
      <c r="B110" s="7" t="s">
        <v>35</v>
      </c>
      <c r="C110" s="7"/>
      <c r="D110" s="9">
        <f>D112</f>
        <v>410.4</v>
      </c>
      <c r="E110" s="9">
        <f t="shared" ref="E110:F110" si="37">E112</f>
        <v>401.6</v>
      </c>
      <c r="F110" s="9">
        <f t="shared" si="37"/>
        <v>401.6</v>
      </c>
    </row>
    <row r="111" spans="1:6" ht="25.5" x14ac:dyDescent="0.2">
      <c r="A111" s="8" t="s">
        <v>660</v>
      </c>
      <c r="B111" s="7" t="s">
        <v>246</v>
      </c>
      <c r="C111" s="11"/>
      <c r="D111" s="9">
        <f>D112</f>
        <v>410.4</v>
      </c>
      <c r="E111" s="9">
        <f t="shared" ref="E111:F112" si="38">E112</f>
        <v>401.6</v>
      </c>
      <c r="F111" s="9">
        <f t="shared" si="38"/>
        <v>401.6</v>
      </c>
    </row>
    <row r="112" spans="1:6" ht="25.5" x14ac:dyDescent="0.2">
      <c r="A112" s="8" t="s">
        <v>189</v>
      </c>
      <c r="B112" s="7" t="s">
        <v>36</v>
      </c>
      <c r="C112" s="7"/>
      <c r="D112" s="9">
        <f>D113</f>
        <v>410.4</v>
      </c>
      <c r="E112" s="9">
        <f t="shared" si="38"/>
        <v>401.6</v>
      </c>
      <c r="F112" s="9">
        <f t="shared" si="38"/>
        <v>401.6</v>
      </c>
    </row>
    <row r="113" spans="1:6" ht="25.5" x14ac:dyDescent="0.2">
      <c r="A113" s="10" t="s">
        <v>181</v>
      </c>
      <c r="B113" s="11" t="s">
        <v>36</v>
      </c>
      <c r="C113" s="11" t="s">
        <v>175</v>
      </c>
      <c r="D113" s="12">
        <v>410.4</v>
      </c>
      <c r="E113" s="12">
        <v>401.6</v>
      </c>
      <c r="F113" s="12">
        <v>401.6</v>
      </c>
    </row>
    <row r="114" spans="1:6" ht="25.5" x14ac:dyDescent="0.2">
      <c r="A114" s="8" t="s">
        <v>661</v>
      </c>
      <c r="B114" s="7" t="s">
        <v>37</v>
      </c>
      <c r="C114" s="7"/>
      <c r="D114" s="9">
        <f>D115</f>
        <v>762.8</v>
      </c>
      <c r="E114" s="9">
        <f t="shared" ref="E114:F114" si="39">E115</f>
        <v>131.80000000000001</v>
      </c>
      <c r="F114" s="9">
        <f t="shared" si="39"/>
        <v>131.80000000000001</v>
      </c>
    </row>
    <row r="115" spans="1:6" ht="25.5" x14ac:dyDescent="0.2">
      <c r="A115" s="8" t="s">
        <v>662</v>
      </c>
      <c r="B115" s="7" t="s">
        <v>38</v>
      </c>
      <c r="C115" s="7"/>
      <c r="D115" s="9">
        <f>D117</f>
        <v>762.8</v>
      </c>
      <c r="E115" s="9">
        <f>E117</f>
        <v>131.80000000000001</v>
      </c>
      <c r="F115" s="9">
        <f>F117</f>
        <v>131.80000000000001</v>
      </c>
    </row>
    <row r="116" spans="1:6" ht="27.75" customHeight="1" x14ac:dyDescent="0.2">
      <c r="A116" s="8" t="s">
        <v>249</v>
      </c>
      <c r="B116" s="7" t="s">
        <v>250</v>
      </c>
      <c r="C116" s="7"/>
      <c r="D116" s="9">
        <f>D117</f>
        <v>762.8</v>
      </c>
      <c r="E116" s="9">
        <f t="shared" ref="E116:F117" si="40">E117</f>
        <v>131.80000000000001</v>
      </c>
      <c r="F116" s="9">
        <f t="shared" si="40"/>
        <v>131.80000000000001</v>
      </c>
    </row>
    <row r="117" spans="1:6" ht="25.5" x14ac:dyDescent="0.2">
      <c r="A117" s="8" t="s">
        <v>415</v>
      </c>
      <c r="B117" s="7" t="s">
        <v>39</v>
      </c>
      <c r="C117" s="7"/>
      <c r="D117" s="9">
        <f>D118</f>
        <v>762.8</v>
      </c>
      <c r="E117" s="9">
        <f t="shared" si="40"/>
        <v>131.80000000000001</v>
      </c>
      <c r="F117" s="9">
        <f t="shared" si="40"/>
        <v>131.80000000000001</v>
      </c>
    </row>
    <row r="118" spans="1:6" x14ac:dyDescent="0.2">
      <c r="A118" s="10" t="s">
        <v>180</v>
      </c>
      <c r="B118" s="11" t="s">
        <v>39</v>
      </c>
      <c r="C118" s="11" t="s">
        <v>176</v>
      </c>
      <c r="D118" s="12">
        <v>762.8</v>
      </c>
      <c r="E118" s="12">
        <v>131.80000000000001</v>
      </c>
      <c r="F118" s="12">
        <v>131.80000000000001</v>
      </c>
    </row>
    <row r="119" spans="1:6" ht="25.5" x14ac:dyDescent="0.2">
      <c r="A119" s="8" t="s">
        <v>663</v>
      </c>
      <c r="B119" s="7" t="s">
        <v>40</v>
      </c>
      <c r="C119" s="7"/>
      <c r="D119" s="9">
        <f>D121</f>
        <v>386.9</v>
      </c>
      <c r="E119" s="9">
        <f>E121</f>
        <v>402.3</v>
      </c>
      <c r="F119" s="9">
        <f>F121</f>
        <v>90</v>
      </c>
    </row>
    <row r="120" spans="1:6" ht="24.75" customHeight="1" x14ac:dyDescent="0.2">
      <c r="A120" s="8" t="s">
        <v>251</v>
      </c>
      <c r="B120" s="7" t="s">
        <v>252</v>
      </c>
      <c r="C120" s="7"/>
      <c r="D120" s="9">
        <f>D121</f>
        <v>386.9</v>
      </c>
      <c r="E120" s="9">
        <f t="shared" ref="E120:F121" si="41">E121</f>
        <v>402.3</v>
      </c>
      <c r="F120" s="9">
        <f t="shared" si="41"/>
        <v>90</v>
      </c>
    </row>
    <row r="121" spans="1:6" ht="25.5" x14ac:dyDescent="0.2">
      <c r="A121" s="3" t="s">
        <v>664</v>
      </c>
      <c r="B121" s="7" t="s">
        <v>41</v>
      </c>
      <c r="C121" s="7"/>
      <c r="D121" s="9">
        <f>D122</f>
        <v>386.9</v>
      </c>
      <c r="E121" s="9">
        <f t="shared" si="41"/>
        <v>402.3</v>
      </c>
      <c r="F121" s="9">
        <f t="shared" si="41"/>
        <v>90</v>
      </c>
    </row>
    <row r="122" spans="1:6" x14ac:dyDescent="0.2">
      <c r="A122" s="10" t="s">
        <v>184</v>
      </c>
      <c r="B122" s="11" t="s">
        <v>41</v>
      </c>
      <c r="C122" s="11" t="s">
        <v>186</v>
      </c>
      <c r="D122" s="12">
        <v>386.9</v>
      </c>
      <c r="E122" s="12">
        <v>402.3</v>
      </c>
      <c r="F122" s="12">
        <v>90</v>
      </c>
    </row>
    <row r="123" spans="1:6" ht="38.25" x14ac:dyDescent="0.2">
      <c r="A123" s="8" t="s">
        <v>665</v>
      </c>
      <c r="B123" s="7" t="s">
        <v>42</v>
      </c>
      <c r="C123" s="7"/>
      <c r="D123" s="9">
        <f>D124+D133+D149</f>
        <v>1175</v>
      </c>
      <c r="E123" s="9">
        <f t="shared" ref="E123:F123" si="42">E124+E133+E149</f>
        <v>925</v>
      </c>
      <c r="F123" s="9">
        <f t="shared" si="42"/>
        <v>925</v>
      </c>
    </row>
    <row r="124" spans="1:6" ht="38.25" x14ac:dyDescent="0.2">
      <c r="A124" s="8" t="s">
        <v>666</v>
      </c>
      <c r="B124" s="7" t="s">
        <v>43</v>
      </c>
      <c r="C124" s="7"/>
      <c r="D124" s="9">
        <f>D125+D130</f>
        <v>100</v>
      </c>
      <c r="E124" s="9">
        <f t="shared" ref="E124:F124" si="43">E125+E130</f>
        <v>100</v>
      </c>
      <c r="F124" s="9">
        <f t="shared" si="43"/>
        <v>100</v>
      </c>
    </row>
    <row r="125" spans="1:6" ht="42" customHeight="1" x14ac:dyDescent="0.2">
      <c r="A125" s="8" t="s">
        <v>667</v>
      </c>
      <c r="B125" s="7" t="s">
        <v>253</v>
      </c>
      <c r="C125" s="7"/>
      <c r="D125" s="9">
        <f>D126+D128</f>
        <v>10</v>
      </c>
      <c r="E125" s="9">
        <f t="shared" ref="E125:F125" si="44">E126+E128</f>
        <v>10</v>
      </c>
      <c r="F125" s="9">
        <f t="shared" si="44"/>
        <v>10</v>
      </c>
    </row>
    <row r="126" spans="1:6" ht="25.5" x14ac:dyDescent="0.2">
      <c r="A126" s="8" t="s">
        <v>44</v>
      </c>
      <c r="B126" s="7" t="s">
        <v>45</v>
      </c>
      <c r="C126" s="7"/>
      <c r="D126" s="9">
        <v>5</v>
      </c>
      <c r="E126" s="9">
        <v>5</v>
      </c>
      <c r="F126" s="9">
        <v>5</v>
      </c>
    </row>
    <row r="127" spans="1:6" ht="25.5" x14ac:dyDescent="0.2">
      <c r="A127" s="10" t="s">
        <v>181</v>
      </c>
      <c r="B127" s="11" t="s">
        <v>45</v>
      </c>
      <c r="C127" s="11" t="s">
        <v>175</v>
      </c>
      <c r="D127" s="12">
        <v>5</v>
      </c>
      <c r="E127" s="12">
        <v>5</v>
      </c>
      <c r="F127" s="12">
        <v>5</v>
      </c>
    </row>
    <row r="128" spans="1:6" x14ac:dyDescent="0.2">
      <c r="A128" s="8" t="s">
        <v>503</v>
      </c>
      <c r="B128" s="7" t="s">
        <v>504</v>
      </c>
      <c r="C128" s="7"/>
      <c r="D128" s="9">
        <f>D129</f>
        <v>5</v>
      </c>
      <c r="E128" s="9">
        <f t="shared" ref="E128:F128" si="45">E129</f>
        <v>5</v>
      </c>
      <c r="F128" s="9">
        <f t="shared" si="45"/>
        <v>5</v>
      </c>
    </row>
    <row r="129" spans="1:6" ht="25.5" x14ac:dyDescent="0.2">
      <c r="A129" s="10" t="s">
        <v>181</v>
      </c>
      <c r="B129" s="11" t="s">
        <v>504</v>
      </c>
      <c r="C129" s="11" t="s">
        <v>175</v>
      </c>
      <c r="D129" s="12">
        <v>5</v>
      </c>
      <c r="E129" s="12">
        <v>5</v>
      </c>
      <c r="F129" s="12">
        <v>5</v>
      </c>
    </row>
    <row r="130" spans="1:6" ht="25.5" x14ac:dyDescent="0.2">
      <c r="A130" s="8" t="s">
        <v>385</v>
      </c>
      <c r="B130" s="7" t="s">
        <v>254</v>
      </c>
      <c r="C130" s="11"/>
      <c r="D130" s="9">
        <f>D131</f>
        <v>90</v>
      </c>
      <c r="E130" s="9">
        <f t="shared" ref="E130:F131" si="46">E131</f>
        <v>90</v>
      </c>
      <c r="F130" s="9">
        <f t="shared" si="46"/>
        <v>90</v>
      </c>
    </row>
    <row r="131" spans="1:6" ht="25.5" x14ac:dyDescent="0.2">
      <c r="A131" s="8" t="s">
        <v>46</v>
      </c>
      <c r="B131" s="7" t="s">
        <v>255</v>
      </c>
      <c r="C131" s="7"/>
      <c r="D131" s="9">
        <f>D132</f>
        <v>90</v>
      </c>
      <c r="E131" s="9">
        <f t="shared" si="46"/>
        <v>90</v>
      </c>
      <c r="F131" s="9">
        <f t="shared" si="46"/>
        <v>90</v>
      </c>
    </row>
    <row r="132" spans="1:6" x14ac:dyDescent="0.2">
      <c r="A132" s="10" t="s">
        <v>185</v>
      </c>
      <c r="B132" s="11" t="s">
        <v>255</v>
      </c>
      <c r="C132" s="11" t="s">
        <v>182</v>
      </c>
      <c r="D132" s="12">
        <v>90</v>
      </c>
      <c r="E132" s="12">
        <v>90</v>
      </c>
      <c r="F132" s="12">
        <v>90</v>
      </c>
    </row>
    <row r="133" spans="1:6" ht="25.5" x14ac:dyDescent="0.2">
      <c r="A133" s="8" t="s">
        <v>668</v>
      </c>
      <c r="B133" s="7" t="s">
        <v>47</v>
      </c>
      <c r="C133" s="7"/>
      <c r="D133" s="9">
        <f>D135+D138+D141+D144+D146</f>
        <v>575</v>
      </c>
      <c r="E133" s="9">
        <f t="shared" ref="E133:F133" si="47">E135+E138+E141+E144+E146</f>
        <v>325</v>
      </c>
      <c r="F133" s="9">
        <f t="shared" si="47"/>
        <v>325</v>
      </c>
    </row>
    <row r="134" spans="1:6" ht="40.5" customHeight="1" x14ac:dyDescent="0.2">
      <c r="A134" s="8" t="s">
        <v>256</v>
      </c>
      <c r="B134" s="7" t="s">
        <v>257</v>
      </c>
      <c r="C134" s="7"/>
      <c r="D134" s="9">
        <f>D135</f>
        <v>5</v>
      </c>
      <c r="E134" s="9">
        <f t="shared" ref="E134:F134" si="48">E135</f>
        <v>5</v>
      </c>
      <c r="F134" s="9">
        <f t="shared" si="48"/>
        <v>5</v>
      </c>
    </row>
    <row r="135" spans="1:6" ht="38.25" x14ac:dyDescent="0.2">
      <c r="A135" s="8" t="s">
        <v>48</v>
      </c>
      <c r="B135" s="7" t="s">
        <v>49</v>
      </c>
      <c r="C135" s="7"/>
      <c r="D135" s="9">
        <v>5</v>
      </c>
      <c r="E135" s="9">
        <v>5</v>
      </c>
      <c r="F135" s="9">
        <v>5</v>
      </c>
    </row>
    <row r="136" spans="1:6" ht="25.5" x14ac:dyDescent="0.2">
      <c r="A136" s="10" t="s">
        <v>181</v>
      </c>
      <c r="B136" s="11" t="s">
        <v>49</v>
      </c>
      <c r="C136" s="11" t="s">
        <v>175</v>
      </c>
      <c r="D136" s="12">
        <v>5</v>
      </c>
      <c r="E136" s="12">
        <v>5</v>
      </c>
      <c r="F136" s="12">
        <v>5</v>
      </c>
    </row>
    <row r="137" spans="1:6" ht="25.5" x14ac:dyDescent="0.2">
      <c r="A137" s="8" t="s">
        <v>258</v>
      </c>
      <c r="B137" s="7" t="s">
        <v>259</v>
      </c>
      <c r="C137" s="11"/>
      <c r="D137" s="9">
        <f>D138</f>
        <v>5</v>
      </c>
      <c r="E137" s="9">
        <f t="shared" ref="E137:F137" si="49">E138</f>
        <v>5</v>
      </c>
      <c r="F137" s="9">
        <f t="shared" si="49"/>
        <v>5</v>
      </c>
    </row>
    <row r="138" spans="1:6" ht="25.5" x14ac:dyDescent="0.2">
      <c r="A138" s="8" t="s">
        <v>50</v>
      </c>
      <c r="B138" s="7" t="s">
        <v>260</v>
      </c>
      <c r="C138" s="7"/>
      <c r="D138" s="9">
        <v>5</v>
      </c>
      <c r="E138" s="9">
        <v>5</v>
      </c>
      <c r="F138" s="9">
        <v>5</v>
      </c>
    </row>
    <row r="139" spans="1:6" ht="25.5" x14ac:dyDescent="0.2">
      <c r="A139" s="10" t="s">
        <v>181</v>
      </c>
      <c r="B139" s="11" t="s">
        <v>260</v>
      </c>
      <c r="C139" s="11" t="s">
        <v>175</v>
      </c>
      <c r="D139" s="12">
        <v>5</v>
      </c>
      <c r="E139" s="12">
        <v>5</v>
      </c>
      <c r="F139" s="12">
        <v>5</v>
      </c>
    </row>
    <row r="140" spans="1:6" ht="25.5" x14ac:dyDescent="0.2">
      <c r="A140" s="8" t="s">
        <v>261</v>
      </c>
      <c r="B140" s="7" t="s">
        <v>262</v>
      </c>
      <c r="C140" s="7"/>
      <c r="D140" s="9">
        <f>D141</f>
        <v>550</v>
      </c>
      <c r="E140" s="9">
        <f t="shared" ref="E140:F141" si="50">E141</f>
        <v>300</v>
      </c>
      <c r="F140" s="9">
        <f t="shared" si="50"/>
        <v>300</v>
      </c>
    </row>
    <row r="141" spans="1:6" ht="25.5" x14ac:dyDescent="0.2">
      <c r="A141" s="8" t="s">
        <v>51</v>
      </c>
      <c r="B141" s="7" t="s">
        <v>263</v>
      </c>
      <c r="C141" s="7"/>
      <c r="D141" s="9">
        <f>D142</f>
        <v>550</v>
      </c>
      <c r="E141" s="9">
        <f t="shared" si="50"/>
        <v>300</v>
      </c>
      <c r="F141" s="9">
        <f t="shared" si="50"/>
        <v>300</v>
      </c>
    </row>
    <row r="142" spans="1:6" ht="25.5" x14ac:dyDescent="0.2">
      <c r="A142" s="10" t="s">
        <v>181</v>
      </c>
      <c r="B142" s="11" t="s">
        <v>263</v>
      </c>
      <c r="C142" s="11" t="s">
        <v>175</v>
      </c>
      <c r="D142" s="12">
        <v>550</v>
      </c>
      <c r="E142" s="12">
        <v>300</v>
      </c>
      <c r="F142" s="12">
        <v>300</v>
      </c>
    </row>
    <row r="143" spans="1:6" ht="42.75" customHeight="1" x14ac:dyDescent="0.2">
      <c r="A143" s="8" t="s">
        <v>266</v>
      </c>
      <c r="B143" s="7" t="s">
        <v>265</v>
      </c>
      <c r="C143" s="7"/>
      <c r="D143" s="9">
        <f>D144</f>
        <v>10</v>
      </c>
      <c r="E143" s="9">
        <f t="shared" ref="E143:F144" si="51">E144</f>
        <v>10</v>
      </c>
      <c r="F143" s="9">
        <f t="shared" si="51"/>
        <v>10</v>
      </c>
    </row>
    <row r="144" spans="1:6" ht="25.5" x14ac:dyDescent="0.2">
      <c r="A144" s="8" t="s">
        <v>52</v>
      </c>
      <c r="B144" s="7" t="s">
        <v>264</v>
      </c>
      <c r="C144" s="7"/>
      <c r="D144" s="9">
        <f>D145</f>
        <v>10</v>
      </c>
      <c r="E144" s="9">
        <f t="shared" si="51"/>
        <v>10</v>
      </c>
      <c r="F144" s="9">
        <f t="shared" si="51"/>
        <v>10</v>
      </c>
    </row>
    <row r="145" spans="1:6" ht="25.5" x14ac:dyDescent="0.2">
      <c r="A145" s="10" t="s">
        <v>181</v>
      </c>
      <c r="B145" s="11" t="s">
        <v>264</v>
      </c>
      <c r="C145" s="11" t="s">
        <v>175</v>
      </c>
      <c r="D145" s="12">
        <v>10</v>
      </c>
      <c r="E145" s="12">
        <v>10</v>
      </c>
      <c r="F145" s="12">
        <v>10</v>
      </c>
    </row>
    <row r="146" spans="1:6" ht="25.5" x14ac:dyDescent="0.2">
      <c r="A146" s="8" t="s">
        <v>435</v>
      </c>
      <c r="B146" s="7" t="s">
        <v>437</v>
      </c>
      <c r="C146" s="22"/>
      <c r="D146" s="9">
        <f>D147</f>
        <v>5</v>
      </c>
      <c r="E146" s="9">
        <f t="shared" ref="E146:F147" si="52">E147</f>
        <v>5</v>
      </c>
      <c r="F146" s="9">
        <f t="shared" si="52"/>
        <v>5</v>
      </c>
    </row>
    <row r="147" spans="1:6" ht="25.5" x14ac:dyDescent="0.2">
      <c r="A147" s="8" t="s">
        <v>436</v>
      </c>
      <c r="B147" s="7" t="s">
        <v>438</v>
      </c>
      <c r="C147" s="22"/>
      <c r="D147" s="9">
        <f>D148</f>
        <v>5</v>
      </c>
      <c r="E147" s="9">
        <f t="shared" si="52"/>
        <v>5</v>
      </c>
      <c r="F147" s="9">
        <f t="shared" si="52"/>
        <v>5</v>
      </c>
    </row>
    <row r="148" spans="1:6" ht="25.5" x14ac:dyDescent="0.2">
      <c r="A148" s="10" t="s">
        <v>181</v>
      </c>
      <c r="B148" s="11" t="s">
        <v>438</v>
      </c>
      <c r="C148" s="11" t="s">
        <v>186</v>
      </c>
      <c r="D148" s="12">
        <v>5</v>
      </c>
      <c r="E148" s="12">
        <v>5</v>
      </c>
      <c r="F148" s="12">
        <v>5</v>
      </c>
    </row>
    <row r="149" spans="1:6" ht="38.25" x14ac:dyDescent="0.2">
      <c r="A149" s="8" t="s">
        <v>505</v>
      </c>
      <c r="B149" s="7" t="s">
        <v>512</v>
      </c>
      <c r="C149" s="9"/>
      <c r="D149" s="9">
        <f>D150+D153+D157</f>
        <v>500</v>
      </c>
      <c r="E149" s="9">
        <f t="shared" ref="E149:F149" si="53">E150+E153+E157</f>
        <v>500</v>
      </c>
      <c r="F149" s="9">
        <f t="shared" si="53"/>
        <v>500</v>
      </c>
    </row>
    <row r="150" spans="1:6" ht="38.25" x14ac:dyDescent="0.2">
      <c r="A150" s="8" t="s">
        <v>506</v>
      </c>
      <c r="B150" s="7" t="s">
        <v>513</v>
      </c>
      <c r="C150" s="9"/>
      <c r="D150" s="9">
        <f>D151</f>
        <v>400</v>
      </c>
      <c r="E150" s="9">
        <f t="shared" ref="E150:F151" si="54">E151</f>
        <v>400</v>
      </c>
      <c r="F150" s="9">
        <f t="shared" si="54"/>
        <v>400</v>
      </c>
    </row>
    <row r="151" spans="1:6" ht="38.25" x14ac:dyDescent="0.2">
      <c r="A151" s="10" t="s">
        <v>507</v>
      </c>
      <c r="B151" s="11" t="s">
        <v>514</v>
      </c>
      <c r="C151" s="12"/>
      <c r="D151" s="12">
        <f>D152</f>
        <v>400</v>
      </c>
      <c r="E151" s="12">
        <f t="shared" si="54"/>
        <v>400</v>
      </c>
      <c r="F151" s="12">
        <f t="shared" si="54"/>
        <v>400</v>
      </c>
    </row>
    <row r="152" spans="1:6" ht="25.5" x14ac:dyDescent="0.2">
      <c r="A152" s="10" t="s">
        <v>179</v>
      </c>
      <c r="B152" s="11" t="s">
        <v>514</v>
      </c>
      <c r="C152" s="11" t="s">
        <v>177</v>
      </c>
      <c r="D152" s="12">
        <v>400</v>
      </c>
      <c r="E152" s="12">
        <v>400</v>
      </c>
      <c r="F152" s="12">
        <v>400</v>
      </c>
    </row>
    <row r="153" spans="1:6" ht="25.5" x14ac:dyDescent="0.2">
      <c r="A153" s="8" t="s">
        <v>508</v>
      </c>
      <c r="B153" s="7" t="s">
        <v>515</v>
      </c>
      <c r="C153" s="9"/>
      <c r="D153" s="9">
        <f>D154</f>
        <v>95</v>
      </c>
      <c r="E153" s="9">
        <f t="shared" ref="E153:F153" si="55">E154</f>
        <v>95</v>
      </c>
      <c r="F153" s="9">
        <f t="shared" si="55"/>
        <v>95</v>
      </c>
    </row>
    <row r="154" spans="1:6" ht="25.5" x14ac:dyDescent="0.2">
      <c r="A154" s="8" t="s">
        <v>509</v>
      </c>
      <c r="B154" s="7" t="s">
        <v>516</v>
      </c>
      <c r="C154" s="9"/>
      <c r="D154" s="9">
        <f>D155+D156</f>
        <v>95</v>
      </c>
      <c r="E154" s="9">
        <f t="shared" ref="E154:F154" si="56">E155+E156</f>
        <v>95</v>
      </c>
      <c r="F154" s="9">
        <f t="shared" si="56"/>
        <v>95</v>
      </c>
    </row>
    <row r="155" spans="1:6" ht="25.5" x14ac:dyDescent="0.2">
      <c r="A155" s="10" t="s">
        <v>181</v>
      </c>
      <c r="B155" s="11" t="s">
        <v>516</v>
      </c>
      <c r="C155" s="11" t="s">
        <v>175</v>
      </c>
      <c r="D155" s="12">
        <v>25.9</v>
      </c>
      <c r="E155" s="12">
        <v>25.9</v>
      </c>
      <c r="F155" s="12">
        <v>25.9</v>
      </c>
    </row>
    <row r="156" spans="1:6" ht="25.5" x14ac:dyDescent="0.2">
      <c r="A156" s="10" t="s">
        <v>179</v>
      </c>
      <c r="B156" s="11" t="s">
        <v>516</v>
      </c>
      <c r="C156" s="11" t="s">
        <v>177</v>
      </c>
      <c r="D156" s="12">
        <v>69.099999999999994</v>
      </c>
      <c r="E156" s="12">
        <v>69.099999999999994</v>
      </c>
      <c r="F156" s="12">
        <v>69.099999999999994</v>
      </c>
    </row>
    <row r="157" spans="1:6" ht="38.25" x14ac:dyDescent="0.2">
      <c r="A157" s="8" t="s">
        <v>510</v>
      </c>
      <c r="B157" s="7" t="s">
        <v>517</v>
      </c>
      <c r="C157" s="9"/>
      <c r="D157" s="9">
        <f>D158</f>
        <v>5</v>
      </c>
      <c r="E157" s="9">
        <f t="shared" ref="E157:F158" si="57">E158</f>
        <v>5</v>
      </c>
      <c r="F157" s="9">
        <f t="shared" si="57"/>
        <v>5</v>
      </c>
    </row>
    <row r="158" spans="1:6" ht="38.25" x14ac:dyDescent="0.2">
      <c r="A158" s="8" t="s">
        <v>511</v>
      </c>
      <c r="B158" s="7" t="s">
        <v>518</v>
      </c>
      <c r="C158" s="9"/>
      <c r="D158" s="9">
        <f>D159</f>
        <v>5</v>
      </c>
      <c r="E158" s="9">
        <f t="shared" si="57"/>
        <v>5</v>
      </c>
      <c r="F158" s="9">
        <f t="shared" si="57"/>
        <v>5</v>
      </c>
    </row>
    <row r="159" spans="1:6" ht="25.5" x14ac:dyDescent="0.2">
      <c r="A159" s="10" t="s">
        <v>181</v>
      </c>
      <c r="B159" s="11" t="s">
        <v>518</v>
      </c>
      <c r="C159" s="11" t="s">
        <v>175</v>
      </c>
      <c r="D159" s="12">
        <v>5</v>
      </c>
      <c r="E159" s="12">
        <v>5</v>
      </c>
      <c r="F159" s="12">
        <v>5</v>
      </c>
    </row>
    <row r="160" spans="1:6" ht="38.25" x14ac:dyDescent="0.2">
      <c r="A160" s="8" t="s">
        <v>669</v>
      </c>
      <c r="B160" s="7" t="s">
        <v>53</v>
      </c>
      <c r="C160" s="7"/>
      <c r="D160" s="9">
        <f>D161</f>
        <v>10</v>
      </c>
      <c r="E160" s="9">
        <f t="shared" ref="E160:F162" si="58">E161</f>
        <v>10</v>
      </c>
      <c r="F160" s="9">
        <f t="shared" si="58"/>
        <v>10</v>
      </c>
    </row>
    <row r="161" spans="1:6" ht="25.5" x14ac:dyDescent="0.2">
      <c r="A161" s="8" t="s">
        <v>670</v>
      </c>
      <c r="B161" s="7" t="s">
        <v>54</v>
      </c>
      <c r="C161" s="7"/>
      <c r="D161" s="9">
        <f>D162</f>
        <v>10</v>
      </c>
      <c r="E161" s="9">
        <f t="shared" si="58"/>
        <v>10</v>
      </c>
      <c r="F161" s="9">
        <f t="shared" si="58"/>
        <v>10</v>
      </c>
    </row>
    <row r="162" spans="1:6" ht="38.25" x14ac:dyDescent="0.2">
      <c r="A162" s="3" t="s">
        <v>197</v>
      </c>
      <c r="B162" s="7" t="s">
        <v>198</v>
      </c>
      <c r="C162" s="7"/>
      <c r="D162" s="9">
        <f>D163</f>
        <v>10</v>
      </c>
      <c r="E162" s="9">
        <f t="shared" si="58"/>
        <v>10</v>
      </c>
      <c r="F162" s="9">
        <f t="shared" si="58"/>
        <v>10</v>
      </c>
    </row>
    <row r="163" spans="1:6" ht="38.25" x14ac:dyDescent="0.2">
      <c r="A163" s="8" t="s">
        <v>412</v>
      </c>
      <c r="B163" s="7" t="s">
        <v>55</v>
      </c>
      <c r="C163" s="7"/>
      <c r="D163" s="9">
        <v>10</v>
      </c>
      <c r="E163" s="9">
        <v>10</v>
      </c>
      <c r="F163" s="9">
        <v>10</v>
      </c>
    </row>
    <row r="164" spans="1:6" ht="25.5" x14ac:dyDescent="0.2">
      <c r="A164" s="10" t="s">
        <v>181</v>
      </c>
      <c r="B164" s="11" t="s">
        <v>55</v>
      </c>
      <c r="C164" s="11" t="s">
        <v>175</v>
      </c>
      <c r="D164" s="12">
        <v>10</v>
      </c>
      <c r="E164" s="12">
        <v>10</v>
      </c>
      <c r="F164" s="12">
        <v>10</v>
      </c>
    </row>
    <row r="165" spans="1:6" ht="25.5" x14ac:dyDescent="0.2">
      <c r="A165" s="8" t="s">
        <v>671</v>
      </c>
      <c r="B165" s="7" t="s">
        <v>56</v>
      </c>
      <c r="C165" s="7"/>
      <c r="D165" s="9">
        <f>D166</f>
        <v>127603.8</v>
      </c>
      <c r="E165" s="9">
        <f t="shared" ref="E165:F165" si="59">E166</f>
        <v>1600</v>
      </c>
      <c r="F165" s="9">
        <f t="shared" si="59"/>
        <v>1600</v>
      </c>
    </row>
    <row r="166" spans="1:6" x14ac:dyDescent="0.2">
      <c r="A166" s="8" t="s">
        <v>57</v>
      </c>
      <c r="B166" s="7" t="s">
        <v>58</v>
      </c>
      <c r="C166" s="7"/>
      <c r="D166" s="9">
        <f>D167+D171+D178+D181</f>
        <v>127603.8</v>
      </c>
      <c r="E166" s="9">
        <f>E167+E171+E178+E181</f>
        <v>1600</v>
      </c>
      <c r="F166" s="9">
        <f>F167+F171+F178+F181</f>
        <v>1600</v>
      </c>
    </row>
    <row r="167" spans="1:6" x14ac:dyDescent="0.2">
      <c r="A167" s="8" t="s">
        <v>267</v>
      </c>
      <c r="B167" s="7" t="s">
        <v>268</v>
      </c>
      <c r="C167" s="7"/>
      <c r="D167" s="9">
        <f>D168</f>
        <v>770</v>
      </c>
      <c r="E167" s="9">
        <f t="shared" ref="E167:F167" si="60">E168</f>
        <v>770</v>
      </c>
      <c r="F167" s="9">
        <f t="shared" si="60"/>
        <v>770</v>
      </c>
    </row>
    <row r="168" spans="1:6" ht="25.5" x14ac:dyDescent="0.2">
      <c r="A168" s="8" t="s">
        <v>59</v>
      </c>
      <c r="B168" s="7" t="s">
        <v>269</v>
      </c>
      <c r="C168" s="7"/>
      <c r="D168" s="9">
        <f>D170+D169</f>
        <v>770</v>
      </c>
      <c r="E168" s="9">
        <f t="shared" ref="E168:F168" si="61">E170+E169</f>
        <v>770</v>
      </c>
      <c r="F168" s="9">
        <f t="shared" si="61"/>
        <v>770</v>
      </c>
    </row>
    <row r="169" spans="1:6" ht="51" x14ac:dyDescent="0.2">
      <c r="A169" s="10" t="s">
        <v>188</v>
      </c>
      <c r="B169" s="11" t="s">
        <v>269</v>
      </c>
      <c r="C169" s="11" t="s">
        <v>183</v>
      </c>
      <c r="D169" s="12">
        <v>130</v>
      </c>
      <c r="E169" s="12">
        <v>130</v>
      </c>
      <c r="F169" s="12">
        <v>130</v>
      </c>
    </row>
    <row r="170" spans="1:6" ht="25.5" x14ac:dyDescent="0.2">
      <c r="A170" s="10" t="s">
        <v>181</v>
      </c>
      <c r="B170" s="11" t="s">
        <v>269</v>
      </c>
      <c r="C170" s="11" t="s">
        <v>175</v>
      </c>
      <c r="D170" s="12">
        <v>640</v>
      </c>
      <c r="E170" s="12">
        <v>640</v>
      </c>
      <c r="F170" s="12">
        <v>640</v>
      </c>
    </row>
    <row r="171" spans="1:6" ht="25.5" x14ac:dyDescent="0.2">
      <c r="A171" s="8" t="s">
        <v>270</v>
      </c>
      <c r="B171" s="7" t="s">
        <v>271</v>
      </c>
      <c r="C171" s="11"/>
      <c r="D171" s="9">
        <f>D172+D174+D176</f>
        <v>126253.8</v>
      </c>
      <c r="E171" s="9">
        <f>E172+E174+E176</f>
        <v>250</v>
      </c>
      <c r="F171" s="9">
        <f t="shared" ref="F171" si="62">F172</f>
        <v>250</v>
      </c>
    </row>
    <row r="172" spans="1:6" x14ac:dyDescent="0.2">
      <c r="A172" s="8" t="s">
        <v>60</v>
      </c>
      <c r="B172" s="7" t="s">
        <v>272</v>
      </c>
      <c r="C172" s="7"/>
      <c r="D172" s="9">
        <f>D173</f>
        <v>5571.6</v>
      </c>
      <c r="E172" s="9">
        <f t="shared" ref="E172:F172" si="63">E173</f>
        <v>250</v>
      </c>
      <c r="F172" s="9">
        <f t="shared" si="63"/>
        <v>250</v>
      </c>
    </row>
    <row r="173" spans="1:6" ht="25.5" x14ac:dyDescent="0.2">
      <c r="A173" s="10" t="s">
        <v>179</v>
      </c>
      <c r="B173" s="11" t="s">
        <v>272</v>
      </c>
      <c r="C173" s="11" t="s">
        <v>177</v>
      </c>
      <c r="D173" s="12">
        <v>5571.6</v>
      </c>
      <c r="E173" s="12">
        <v>250</v>
      </c>
      <c r="F173" s="12">
        <v>250</v>
      </c>
    </row>
    <row r="174" spans="1:6" ht="38.25" x14ac:dyDescent="0.2">
      <c r="A174" s="3" t="s">
        <v>427</v>
      </c>
      <c r="B174" s="7" t="s">
        <v>442</v>
      </c>
      <c r="C174" s="7"/>
      <c r="D174" s="9">
        <f>D175</f>
        <v>47511.4</v>
      </c>
      <c r="E174" s="9">
        <f>E175</f>
        <v>0</v>
      </c>
      <c r="F174" s="9">
        <v>0</v>
      </c>
    </row>
    <row r="175" spans="1:6" ht="25.5" x14ac:dyDescent="0.2">
      <c r="A175" s="10" t="s">
        <v>179</v>
      </c>
      <c r="B175" s="11" t="s">
        <v>442</v>
      </c>
      <c r="C175" s="11" t="s">
        <v>404</v>
      </c>
      <c r="D175" s="12">
        <v>47511.4</v>
      </c>
      <c r="E175" s="12">
        <v>0</v>
      </c>
      <c r="F175" s="12">
        <v>0</v>
      </c>
    </row>
    <row r="176" spans="1:6" ht="25.5" x14ac:dyDescent="0.2">
      <c r="A176" s="8" t="s">
        <v>637</v>
      </c>
      <c r="B176" s="7" t="s">
        <v>638</v>
      </c>
      <c r="C176" s="7"/>
      <c r="D176" s="9">
        <f>D177</f>
        <v>73170.8</v>
      </c>
      <c r="E176" s="9">
        <f t="shared" ref="E176:F176" si="64">E177</f>
        <v>0</v>
      </c>
      <c r="F176" s="9">
        <f t="shared" si="64"/>
        <v>0</v>
      </c>
    </row>
    <row r="177" spans="1:6" ht="25.5" x14ac:dyDescent="0.2">
      <c r="A177" s="10" t="s">
        <v>179</v>
      </c>
      <c r="B177" s="11" t="s">
        <v>638</v>
      </c>
      <c r="C177" s="11" t="s">
        <v>177</v>
      </c>
      <c r="D177" s="12">
        <v>73170.8</v>
      </c>
      <c r="E177" s="12">
        <v>0</v>
      </c>
      <c r="F177" s="12">
        <v>0</v>
      </c>
    </row>
    <row r="178" spans="1:6" x14ac:dyDescent="0.2">
      <c r="A178" s="8" t="s">
        <v>273</v>
      </c>
      <c r="B178" s="7" t="s">
        <v>274</v>
      </c>
      <c r="C178" s="7"/>
      <c r="D178" s="9">
        <f>D179</f>
        <v>500</v>
      </c>
      <c r="E178" s="9">
        <f t="shared" ref="E178:F179" si="65">E179</f>
        <v>500</v>
      </c>
      <c r="F178" s="9">
        <f t="shared" si="65"/>
        <v>500</v>
      </c>
    </row>
    <row r="179" spans="1:6" x14ac:dyDescent="0.2">
      <c r="A179" s="8" t="s">
        <v>61</v>
      </c>
      <c r="B179" s="7" t="s">
        <v>62</v>
      </c>
      <c r="C179" s="7"/>
      <c r="D179" s="9">
        <f>D180</f>
        <v>500</v>
      </c>
      <c r="E179" s="9">
        <f t="shared" si="65"/>
        <v>500</v>
      </c>
      <c r="F179" s="9">
        <f t="shared" si="65"/>
        <v>500</v>
      </c>
    </row>
    <row r="180" spans="1:6" ht="25.5" x14ac:dyDescent="0.2">
      <c r="A180" s="10" t="s">
        <v>179</v>
      </c>
      <c r="B180" s="11" t="s">
        <v>62</v>
      </c>
      <c r="C180" s="11" t="s">
        <v>177</v>
      </c>
      <c r="D180" s="12">
        <v>500</v>
      </c>
      <c r="E180" s="12">
        <v>500</v>
      </c>
      <c r="F180" s="12">
        <v>500</v>
      </c>
    </row>
    <row r="181" spans="1:6" x14ac:dyDescent="0.2">
      <c r="A181" s="8" t="s">
        <v>275</v>
      </c>
      <c r="B181" s="7" t="s">
        <v>276</v>
      </c>
      <c r="C181" s="7"/>
      <c r="D181" s="9">
        <f>D182</f>
        <v>80</v>
      </c>
      <c r="E181" s="9">
        <f t="shared" ref="E181:F182" si="66">E182</f>
        <v>80</v>
      </c>
      <c r="F181" s="9">
        <f t="shared" si="66"/>
        <v>80</v>
      </c>
    </row>
    <row r="182" spans="1:6" x14ac:dyDescent="0.2">
      <c r="A182" s="8" t="s">
        <v>63</v>
      </c>
      <c r="B182" s="7" t="s">
        <v>277</v>
      </c>
      <c r="C182" s="7"/>
      <c r="D182" s="9">
        <f>D183</f>
        <v>80</v>
      </c>
      <c r="E182" s="9">
        <f t="shared" si="66"/>
        <v>80</v>
      </c>
      <c r="F182" s="9">
        <f t="shared" si="66"/>
        <v>80</v>
      </c>
    </row>
    <row r="183" spans="1:6" ht="25.5" x14ac:dyDescent="0.2">
      <c r="A183" s="10" t="s">
        <v>179</v>
      </c>
      <c r="B183" s="11" t="s">
        <v>277</v>
      </c>
      <c r="C183" s="11" t="s">
        <v>177</v>
      </c>
      <c r="D183" s="12">
        <v>80</v>
      </c>
      <c r="E183" s="12">
        <v>80</v>
      </c>
      <c r="F183" s="12">
        <v>80</v>
      </c>
    </row>
    <row r="184" spans="1:6" ht="25.5" x14ac:dyDescent="0.2">
      <c r="A184" s="8" t="s">
        <v>672</v>
      </c>
      <c r="B184" s="7" t="s">
        <v>64</v>
      </c>
      <c r="C184" s="7"/>
      <c r="D184" s="9">
        <f>D185+D212+D230+D314</f>
        <v>456942.2</v>
      </c>
      <c r="E184" s="9">
        <f>E185+E212+E230+E314</f>
        <v>429713.00000000006</v>
      </c>
      <c r="F184" s="9">
        <f>F185+F212+F230+F314</f>
        <v>486273.30000000005</v>
      </c>
    </row>
    <row r="185" spans="1:6" ht="25.5" x14ac:dyDescent="0.2">
      <c r="A185" s="8" t="s">
        <v>65</v>
      </c>
      <c r="B185" s="7" t="s">
        <v>66</v>
      </c>
      <c r="C185" s="7"/>
      <c r="D185" s="9">
        <f>D186+D189+D196+D199+D203+D209</f>
        <v>10072.799999999999</v>
      </c>
      <c r="E185" s="9">
        <f t="shared" ref="E185" si="67">E186+E189+E196+E199+E203+E209</f>
        <v>5185.8</v>
      </c>
      <c r="F185" s="9">
        <f>F186+F189+F199+F209</f>
        <v>13810.8</v>
      </c>
    </row>
    <row r="186" spans="1:6" ht="30" customHeight="1" x14ac:dyDescent="0.2">
      <c r="A186" s="8" t="s">
        <v>294</v>
      </c>
      <c r="B186" s="7" t="s">
        <v>295</v>
      </c>
      <c r="C186" s="7"/>
      <c r="D186" s="9">
        <f>D187</f>
        <v>1000</v>
      </c>
      <c r="E186" s="9">
        <f t="shared" ref="E186:F187" si="68">E187</f>
        <v>500</v>
      </c>
      <c r="F186" s="9">
        <f t="shared" si="68"/>
        <v>3025</v>
      </c>
    </row>
    <row r="187" spans="1:6" x14ac:dyDescent="0.2">
      <c r="A187" s="8" t="s">
        <v>673</v>
      </c>
      <c r="B187" s="7" t="s">
        <v>67</v>
      </c>
      <c r="C187" s="7"/>
      <c r="D187" s="9">
        <f>D188</f>
        <v>1000</v>
      </c>
      <c r="E187" s="9">
        <f t="shared" si="68"/>
        <v>500</v>
      </c>
      <c r="F187" s="9">
        <f t="shared" si="68"/>
        <v>3025</v>
      </c>
    </row>
    <row r="188" spans="1:6" ht="25.5" x14ac:dyDescent="0.2">
      <c r="A188" s="10" t="s">
        <v>179</v>
      </c>
      <c r="B188" s="11" t="s">
        <v>67</v>
      </c>
      <c r="C188" s="11" t="s">
        <v>177</v>
      </c>
      <c r="D188" s="12">
        <v>1000</v>
      </c>
      <c r="E188" s="12">
        <v>500</v>
      </c>
      <c r="F188" s="12">
        <v>3025</v>
      </c>
    </row>
    <row r="189" spans="1:6" ht="25.5" x14ac:dyDescent="0.2">
      <c r="A189" s="8" t="s">
        <v>296</v>
      </c>
      <c r="B189" s="7" t="s">
        <v>297</v>
      </c>
      <c r="C189" s="7"/>
      <c r="D189" s="9">
        <f>D190+D192+D194</f>
        <v>7250</v>
      </c>
      <c r="E189" s="9">
        <f t="shared" ref="E189:F189" si="69">E190+E192+E194</f>
        <v>2500</v>
      </c>
      <c r="F189" s="9">
        <f t="shared" si="69"/>
        <v>8600</v>
      </c>
    </row>
    <row r="190" spans="1:6" x14ac:dyDescent="0.2">
      <c r="A190" s="8" t="s">
        <v>68</v>
      </c>
      <c r="B190" s="7" t="s">
        <v>298</v>
      </c>
      <c r="C190" s="7"/>
      <c r="D190" s="9">
        <f>D191</f>
        <v>5250</v>
      </c>
      <c r="E190" s="9">
        <f t="shared" ref="E190:F190" si="70">E191</f>
        <v>500</v>
      </c>
      <c r="F190" s="9">
        <f t="shared" si="70"/>
        <v>6600</v>
      </c>
    </row>
    <row r="191" spans="1:6" ht="25.5" x14ac:dyDescent="0.2">
      <c r="A191" s="10" t="s">
        <v>179</v>
      </c>
      <c r="B191" s="11" t="s">
        <v>298</v>
      </c>
      <c r="C191" s="11" t="s">
        <v>177</v>
      </c>
      <c r="D191" s="12">
        <v>5250</v>
      </c>
      <c r="E191" s="12">
        <v>500</v>
      </c>
      <c r="F191" s="12">
        <v>6600</v>
      </c>
    </row>
    <row r="192" spans="1:6" x14ac:dyDescent="0.2">
      <c r="A192" s="3" t="s">
        <v>68</v>
      </c>
      <c r="B192" s="7" t="s">
        <v>439</v>
      </c>
      <c r="C192" s="7"/>
      <c r="D192" s="12">
        <f>D193</f>
        <v>0</v>
      </c>
      <c r="E192" s="12">
        <f t="shared" ref="E192:F192" si="71">E193</f>
        <v>0</v>
      </c>
      <c r="F192" s="12">
        <f t="shared" si="71"/>
        <v>0</v>
      </c>
    </row>
    <row r="193" spans="1:6" ht="25.5" x14ac:dyDescent="0.2">
      <c r="A193" s="10" t="s">
        <v>179</v>
      </c>
      <c r="B193" s="11" t="s">
        <v>439</v>
      </c>
      <c r="C193" s="11" t="s">
        <v>177</v>
      </c>
      <c r="D193" s="12">
        <v>0</v>
      </c>
      <c r="E193" s="12">
        <v>0</v>
      </c>
      <c r="F193" s="12">
        <v>0</v>
      </c>
    </row>
    <row r="194" spans="1:6" ht="38.25" x14ac:dyDescent="0.2">
      <c r="A194" s="8" t="s">
        <v>440</v>
      </c>
      <c r="B194" s="7" t="s">
        <v>441</v>
      </c>
      <c r="C194" s="7"/>
      <c r="D194" s="9">
        <f>D195</f>
        <v>2000</v>
      </c>
      <c r="E194" s="9">
        <f t="shared" ref="E194:F194" si="72">E195</f>
        <v>2000</v>
      </c>
      <c r="F194" s="9">
        <f t="shared" si="72"/>
        <v>2000</v>
      </c>
    </row>
    <row r="195" spans="1:6" ht="25.5" x14ac:dyDescent="0.2">
      <c r="A195" s="10" t="s">
        <v>179</v>
      </c>
      <c r="B195" s="11" t="s">
        <v>441</v>
      </c>
      <c r="C195" s="11" t="s">
        <v>177</v>
      </c>
      <c r="D195" s="12">
        <v>2000</v>
      </c>
      <c r="E195" s="12">
        <v>2000</v>
      </c>
      <c r="F195" s="12">
        <v>2000</v>
      </c>
    </row>
    <row r="196" spans="1:6" ht="25.5" x14ac:dyDescent="0.2">
      <c r="A196" s="8" t="s">
        <v>299</v>
      </c>
      <c r="B196" s="7" t="s">
        <v>386</v>
      </c>
      <c r="C196" s="7"/>
      <c r="D196" s="9">
        <f>D197</f>
        <v>0</v>
      </c>
      <c r="E196" s="9">
        <f t="shared" ref="E196:F197" si="73">E197</f>
        <v>0</v>
      </c>
      <c r="F196" s="9">
        <f t="shared" si="73"/>
        <v>0</v>
      </c>
    </row>
    <row r="197" spans="1:6" x14ac:dyDescent="0.2">
      <c r="A197" s="8" t="s">
        <v>71</v>
      </c>
      <c r="B197" s="7" t="s">
        <v>387</v>
      </c>
      <c r="C197" s="7"/>
      <c r="D197" s="9">
        <f>D198</f>
        <v>0</v>
      </c>
      <c r="E197" s="9">
        <f t="shared" si="73"/>
        <v>0</v>
      </c>
      <c r="F197" s="9">
        <f t="shared" si="73"/>
        <v>0</v>
      </c>
    </row>
    <row r="198" spans="1:6" ht="30.75" customHeight="1" x14ac:dyDescent="0.2">
      <c r="A198" s="10" t="s">
        <v>179</v>
      </c>
      <c r="B198" s="11" t="s">
        <v>387</v>
      </c>
      <c r="C198" s="11" t="s">
        <v>177</v>
      </c>
      <c r="D198" s="12">
        <v>0</v>
      </c>
      <c r="E198" s="12">
        <v>0</v>
      </c>
      <c r="F198" s="12">
        <v>0</v>
      </c>
    </row>
    <row r="199" spans="1:6" ht="27" customHeight="1" x14ac:dyDescent="0.2">
      <c r="A199" s="8" t="s">
        <v>383</v>
      </c>
      <c r="B199" s="7" t="s">
        <v>300</v>
      </c>
      <c r="C199" s="7"/>
      <c r="D199" s="9">
        <f>D200</f>
        <v>350</v>
      </c>
      <c r="E199" s="9">
        <f t="shared" ref="E199:F199" si="74">E200</f>
        <v>350</v>
      </c>
      <c r="F199" s="9">
        <f t="shared" si="74"/>
        <v>350</v>
      </c>
    </row>
    <row r="200" spans="1:6" x14ac:dyDescent="0.2">
      <c r="A200" s="8" t="s">
        <v>69</v>
      </c>
      <c r="B200" s="7" t="s">
        <v>384</v>
      </c>
      <c r="C200" s="7"/>
      <c r="D200" s="9">
        <f>D201+D202</f>
        <v>350</v>
      </c>
      <c r="E200" s="9">
        <f>E201+E202</f>
        <v>350</v>
      </c>
      <c r="F200" s="9">
        <f>F201+F202</f>
        <v>350</v>
      </c>
    </row>
    <row r="201" spans="1:6" ht="25.5" hidden="1" x14ac:dyDescent="0.2">
      <c r="A201" s="10" t="s">
        <v>181</v>
      </c>
      <c r="B201" s="11" t="s">
        <v>384</v>
      </c>
      <c r="C201" s="11" t="s">
        <v>175</v>
      </c>
      <c r="D201" s="12">
        <v>0</v>
      </c>
      <c r="E201" s="12">
        <v>0</v>
      </c>
      <c r="F201" s="12">
        <v>0</v>
      </c>
    </row>
    <row r="202" spans="1:6" ht="25.5" x14ac:dyDescent="0.2">
      <c r="A202" s="10" t="s">
        <v>179</v>
      </c>
      <c r="B202" s="11" t="s">
        <v>384</v>
      </c>
      <c r="C202" s="11" t="s">
        <v>177</v>
      </c>
      <c r="D202" s="12">
        <v>350</v>
      </c>
      <c r="E202" s="12">
        <v>350</v>
      </c>
      <c r="F202" s="12">
        <v>350</v>
      </c>
    </row>
    <row r="203" spans="1:6" ht="25.5" x14ac:dyDescent="0.2">
      <c r="A203" s="8" t="s">
        <v>301</v>
      </c>
      <c r="B203" s="7" t="s">
        <v>302</v>
      </c>
      <c r="C203" s="7"/>
      <c r="D203" s="9">
        <f>D204</f>
        <v>0</v>
      </c>
      <c r="E203" s="9">
        <f t="shared" ref="E203:F204" si="75">E204</f>
        <v>0</v>
      </c>
      <c r="F203" s="9">
        <f t="shared" si="75"/>
        <v>0</v>
      </c>
    </row>
    <row r="204" spans="1:6" ht="25.5" x14ac:dyDescent="0.2">
      <c r="A204" s="8" t="s">
        <v>70</v>
      </c>
      <c r="B204" s="7" t="s">
        <v>303</v>
      </c>
      <c r="C204" s="7"/>
      <c r="D204" s="9">
        <f>D205</f>
        <v>0</v>
      </c>
      <c r="E204" s="9">
        <f t="shared" si="75"/>
        <v>0</v>
      </c>
      <c r="F204" s="9">
        <f t="shared" si="75"/>
        <v>0</v>
      </c>
    </row>
    <row r="205" spans="1:6" ht="25.5" x14ac:dyDescent="0.2">
      <c r="A205" s="10" t="s">
        <v>179</v>
      </c>
      <c r="B205" s="11" t="s">
        <v>303</v>
      </c>
      <c r="C205" s="11" t="s">
        <v>177</v>
      </c>
      <c r="D205" s="12">
        <v>0</v>
      </c>
      <c r="E205" s="12">
        <v>0</v>
      </c>
      <c r="F205" s="12">
        <v>0</v>
      </c>
    </row>
    <row r="206" spans="1:6" ht="25.5" hidden="1" x14ac:dyDescent="0.2">
      <c r="A206" s="8" t="s">
        <v>299</v>
      </c>
      <c r="B206" s="7" t="s">
        <v>386</v>
      </c>
      <c r="C206" s="7"/>
      <c r="D206" s="9">
        <f>D207</f>
        <v>0</v>
      </c>
      <c r="E206" s="9">
        <f t="shared" ref="E206:F207" si="76">E207</f>
        <v>0</v>
      </c>
      <c r="F206" s="9">
        <f t="shared" si="76"/>
        <v>0</v>
      </c>
    </row>
    <row r="207" spans="1:6" hidden="1" x14ac:dyDescent="0.2">
      <c r="A207" s="8" t="s">
        <v>71</v>
      </c>
      <c r="B207" s="7" t="s">
        <v>387</v>
      </c>
      <c r="C207" s="7"/>
      <c r="D207" s="9">
        <f>D208</f>
        <v>0</v>
      </c>
      <c r="E207" s="9">
        <f t="shared" si="76"/>
        <v>0</v>
      </c>
      <c r="F207" s="9">
        <f t="shared" si="76"/>
        <v>0</v>
      </c>
    </row>
    <row r="208" spans="1:6" ht="25.5" hidden="1" x14ac:dyDescent="0.2">
      <c r="A208" s="10" t="s">
        <v>179</v>
      </c>
      <c r="B208" s="11" t="s">
        <v>387</v>
      </c>
      <c r="C208" s="11" t="s">
        <v>177</v>
      </c>
      <c r="D208" s="12">
        <v>0</v>
      </c>
      <c r="E208" s="12">
        <v>0</v>
      </c>
      <c r="F208" s="12">
        <v>0</v>
      </c>
    </row>
    <row r="209" spans="1:6" ht="38.25" x14ac:dyDescent="0.2">
      <c r="A209" s="8" t="s">
        <v>304</v>
      </c>
      <c r="B209" s="7" t="s">
        <v>305</v>
      </c>
      <c r="C209" s="7"/>
      <c r="D209" s="9">
        <f>D210</f>
        <v>1472.8</v>
      </c>
      <c r="E209" s="9">
        <f t="shared" ref="E209:F210" si="77">E210</f>
        <v>1835.8</v>
      </c>
      <c r="F209" s="9">
        <f t="shared" si="77"/>
        <v>1835.8</v>
      </c>
    </row>
    <row r="210" spans="1:6" ht="38.25" x14ac:dyDescent="0.2">
      <c r="A210" s="8" t="s">
        <v>72</v>
      </c>
      <c r="B210" s="7" t="s">
        <v>306</v>
      </c>
      <c r="C210" s="7"/>
      <c r="D210" s="9">
        <f>D211</f>
        <v>1472.8</v>
      </c>
      <c r="E210" s="9">
        <f t="shared" si="77"/>
        <v>1835.8</v>
      </c>
      <c r="F210" s="9">
        <f t="shared" si="77"/>
        <v>1835.8</v>
      </c>
    </row>
    <row r="211" spans="1:6" ht="25.5" x14ac:dyDescent="0.2">
      <c r="A211" s="10" t="s">
        <v>179</v>
      </c>
      <c r="B211" s="11" t="s">
        <v>306</v>
      </c>
      <c r="C211" s="11" t="s">
        <v>177</v>
      </c>
      <c r="D211" s="12">
        <v>1472.8</v>
      </c>
      <c r="E211" s="12">
        <v>1835.8</v>
      </c>
      <c r="F211" s="12">
        <v>1835.8</v>
      </c>
    </row>
    <row r="212" spans="1:6" x14ac:dyDescent="0.2">
      <c r="A212" s="8" t="s">
        <v>73</v>
      </c>
      <c r="B212" s="7" t="s">
        <v>74</v>
      </c>
      <c r="C212" s="7"/>
      <c r="D212" s="9">
        <f>D214+D218+D221+D224+D227</f>
        <v>2006.2</v>
      </c>
      <c r="E212" s="9">
        <f t="shared" ref="E212" si="78">E214+E218+E221+E224+E227</f>
        <v>2252.9</v>
      </c>
      <c r="F212" s="9">
        <f>F213+F217+F220+F223+F226</f>
        <v>2252.9</v>
      </c>
    </row>
    <row r="213" spans="1:6" ht="42.75" customHeight="1" x14ac:dyDescent="0.2">
      <c r="A213" s="8" t="s">
        <v>307</v>
      </c>
      <c r="B213" s="7" t="s">
        <v>308</v>
      </c>
      <c r="C213" s="7"/>
      <c r="D213" s="9">
        <f>D214</f>
        <v>100</v>
      </c>
      <c r="E213" s="9">
        <f t="shared" ref="E213:F213" si="79">E214</f>
        <v>100</v>
      </c>
      <c r="F213" s="9">
        <f t="shared" si="79"/>
        <v>100</v>
      </c>
    </row>
    <row r="214" spans="1:6" ht="25.5" x14ac:dyDescent="0.2">
      <c r="A214" s="8" t="s">
        <v>75</v>
      </c>
      <c r="B214" s="7" t="s">
        <v>76</v>
      </c>
      <c r="C214" s="7"/>
      <c r="D214" s="9">
        <f>D215+D216</f>
        <v>100</v>
      </c>
      <c r="E214" s="9">
        <f t="shared" ref="E214:F214" si="80">E215+E216</f>
        <v>100</v>
      </c>
      <c r="F214" s="9">
        <f t="shared" si="80"/>
        <v>100</v>
      </c>
    </row>
    <row r="215" spans="1:6" ht="25.5" x14ac:dyDescent="0.2">
      <c r="A215" s="10" t="s">
        <v>181</v>
      </c>
      <c r="B215" s="11" t="s">
        <v>76</v>
      </c>
      <c r="C215" s="11" t="s">
        <v>175</v>
      </c>
      <c r="D215" s="12">
        <v>0</v>
      </c>
      <c r="E215" s="12">
        <v>0</v>
      </c>
      <c r="F215" s="12">
        <v>0</v>
      </c>
    </row>
    <row r="216" spans="1:6" ht="25.5" x14ac:dyDescent="0.2">
      <c r="A216" s="10" t="s">
        <v>179</v>
      </c>
      <c r="B216" s="11" t="s">
        <v>76</v>
      </c>
      <c r="C216" s="11" t="s">
        <v>177</v>
      </c>
      <c r="D216" s="12">
        <v>100</v>
      </c>
      <c r="E216" s="12">
        <v>100</v>
      </c>
      <c r="F216" s="12">
        <v>100</v>
      </c>
    </row>
    <row r="217" spans="1:6" ht="25.5" x14ac:dyDescent="0.2">
      <c r="A217" s="8" t="s">
        <v>309</v>
      </c>
      <c r="B217" s="7" t="s">
        <v>310</v>
      </c>
      <c r="C217" s="7"/>
      <c r="D217" s="9">
        <f>D218</f>
        <v>650</v>
      </c>
      <c r="E217" s="9">
        <f t="shared" ref="E217:F218" si="81">E218</f>
        <v>650</v>
      </c>
      <c r="F217" s="9">
        <f t="shared" si="81"/>
        <v>650</v>
      </c>
    </row>
    <row r="218" spans="1:6" x14ac:dyDescent="0.2">
      <c r="A218" s="8" t="s">
        <v>77</v>
      </c>
      <c r="B218" s="7" t="s">
        <v>311</v>
      </c>
      <c r="C218" s="7"/>
      <c r="D218" s="9">
        <f>D219</f>
        <v>650</v>
      </c>
      <c r="E218" s="9">
        <f t="shared" si="81"/>
        <v>650</v>
      </c>
      <c r="F218" s="9">
        <f t="shared" si="81"/>
        <v>650</v>
      </c>
    </row>
    <row r="219" spans="1:6" ht="25.5" x14ac:dyDescent="0.2">
      <c r="A219" s="10" t="s">
        <v>179</v>
      </c>
      <c r="B219" s="11" t="s">
        <v>311</v>
      </c>
      <c r="C219" s="11" t="s">
        <v>177</v>
      </c>
      <c r="D219" s="12">
        <v>650</v>
      </c>
      <c r="E219" s="12">
        <v>650</v>
      </c>
      <c r="F219" s="12">
        <v>650</v>
      </c>
    </row>
    <row r="220" spans="1:6" ht="38.25" x14ac:dyDescent="0.2">
      <c r="A220" s="8" t="s">
        <v>312</v>
      </c>
      <c r="B220" s="7" t="s">
        <v>313</v>
      </c>
      <c r="C220" s="7"/>
      <c r="D220" s="9">
        <f>D221</f>
        <v>400</v>
      </c>
      <c r="E220" s="9">
        <f t="shared" ref="E220:F221" si="82">E221</f>
        <v>400</v>
      </c>
      <c r="F220" s="9">
        <f t="shared" si="82"/>
        <v>400</v>
      </c>
    </row>
    <row r="221" spans="1:6" ht="25.5" x14ac:dyDescent="0.2">
      <c r="A221" s="8" t="s">
        <v>78</v>
      </c>
      <c r="B221" s="7" t="s">
        <v>314</v>
      </c>
      <c r="C221" s="7"/>
      <c r="D221" s="9">
        <f>D222</f>
        <v>400</v>
      </c>
      <c r="E221" s="9">
        <f t="shared" si="82"/>
        <v>400</v>
      </c>
      <c r="F221" s="9">
        <f t="shared" si="82"/>
        <v>400</v>
      </c>
    </row>
    <row r="222" spans="1:6" ht="25.5" x14ac:dyDescent="0.2">
      <c r="A222" s="10" t="s">
        <v>179</v>
      </c>
      <c r="B222" s="11" t="s">
        <v>314</v>
      </c>
      <c r="C222" s="11" t="s">
        <v>177</v>
      </c>
      <c r="D222" s="12">
        <v>400</v>
      </c>
      <c r="E222" s="12">
        <v>400</v>
      </c>
      <c r="F222" s="12">
        <v>400</v>
      </c>
    </row>
    <row r="223" spans="1:6" ht="25.5" x14ac:dyDescent="0.2">
      <c r="A223" s="8" t="s">
        <v>315</v>
      </c>
      <c r="B223" s="7" t="s">
        <v>316</v>
      </c>
      <c r="C223" s="7"/>
      <c r="D223" s="9">
        <f>D224</f>
        <v>100</v>
      </c>
      <c r="E223" s="9">
        <f t="shared" ref="E223:F224" si="83">E224</f>
        <v>100</v>
      </c>
      <c r="F223" s="9">
        <f t="shared" si="83"/>
        <v>100</v>
      </c>
    </row>
    <row r="224" spans="1:6" ht="25.5" x14ac:dyDescent="0.2">
      <c r="A224" s="8" t="s">
        <v>79</v>
      </c>
      <c r="B224" s="7" t="s">
        <v>317</v>
      </c>
      <c r="C224" s="7"/>
      <c r="D224" s="9">
        <f>D225</f>
        <v>100</v>
      </c>
      <c r="E224" s="9">
        <f t="shared" si="83"/>
        <v>100</v>
      </c>
      <c r="F224" s="9">
        <f t="shared" si="83"/>
        <v>100</v>
      </c>
    </row>
    <row r="225" spans="1:6" ht="25.5" x14ac:dyDescent="0.2">
      <c r="A225" s="10" t="s">
        <v>179</v>
      </c>
      <c r="B225" s="11" t="s">
        <v>317</v>
      </c>
      <c r="C225" s="11" t="s">
        <v>177</v>
      </c>
      <c r="D225" s="12">
        <v>100</v>
      </c>
      <c r="E225" s="12">
        <v>100</v>
      </c>
      <c r="F225" s="12">
        <v>100</v>
      </c>
    </row>
    <row r="226" spans="1:6" ht="38.25" x14ac:dyDescent="0.2">
      <c r="A226" s="8" t="s">
        <v>318</v>
      </c>
      <c r="B226" s="7" t="s">
        <v>319</v>
      </c>
      <c r="C226" s="7"/>
      <c r="D226" s="9">
        <f>D227</f>
        <v>756.2</v>
      </c>
      <c r="E226" s="9">
        <f t="shared" ref="E226:F226" si="84">E227</f>
        <v>1002.9</v>
      </c>
      <c r="F226" s="9">
        <f t="shared" si="84"/>
        <v>1002.9</v>
      </c>
    </row>
    <row r="227" spans="1:6" ht="38.25" x14ac:dyDescent="0.2">
      <c r="A227" s="8" t="s">
        <v>80</v>
      </c>
      <c r="B227" s="7" t="s">
        <v>320</v>
      </c>
      <c r="C227" s="7"/>
      <c r="D227" s="9">
        <f>D228+D229</f>
        <v>756.2</v>
      </c>
      <c r="E227" s="9">
        <f t="shared" ref="E227:F227" si="85">E228+E229</f>
        <v>1002.9</v>
      </c>
      <c r="F227" s="9">
        <f t="shared" si="85"/>
        <v>1002.9</v>
      </c>
    </row>
    <row r="228" spans="1:6" x14ac:dyDescent="0.2">
      <c r="A228" s="10" t="s">
        <v>184</v>
      </c>
      <c r="B228" s="11" t="s">
        <v>320</v>
      </c>
      <c r="C228" s="11" t="s">
        <v>186</v>
      </c>
      <c r="D228" s="12">
        <v>20</v>
      </c>
      <c r="E228" s="12">
        <v>20</v>
      </c>
      <c r="F228" s="12">
        <v>20</v>
      </c>
    </row>
    <row r="229" spans="1:6" ht="25.5" x14ac:dyDescent="0.2">
      <c r="A229" s="10" t="s">
        <v>179</v>
      </c>
      <c r="B229" s="11" t="s">
        <v>320</v>
      </c>
      <c r="C229" s="11" t="s">
        <v>177</v>
      </c>
      <c r="D229" s="12">
        <v>736.2</v>
      </c>
      <c r="E229" s="12">
        <v>982.9</v>
      </c>
      <c r="F229" s="12">
        <v>982.9</v>
      </c>
    </row>
    <row r="230" spans="1:6" ht="51" x14ac:dyDescent="0.2">
      <c r="A230" s="8" t="s">
        <v>674</v>
      </c>
      <c r="B230" s="7" t="s">
        <v>81</v>
      </c>
      <c r="C230" s="7"/>
      <c r="D230" s="9">
        <f>D231+D236+D239+D242+D245+D252+D255+D258+D261+D264+D267+D270+D275+D278+D282+D286+D290+D293+D299+D302+D305+D308+D311+D296</f>
        <v>444793.2</v>
      </c>
      <c r="E230" s="9">
        <f t="shared" ref="E230:F230" si="86">E231+E236+E239+E242+E245+E252+E255+E258+E261+E264+E267+E270+E275+E278+E282+E286+E290+E293+E299+E302+E305+E308+E311+E296</f>
        <v>422204.30000000005</v>
      </c>
      <c r="F230" s="9">
        <f t="shared" si="86"/>
        <v>470139.60000000003</v>
      </c>
    </row>
    <row r="231" spans="1:6" ht="27" customHeight="1" x14ac:dyDescent="0.2">
      <c r="A231" s="8" t="s">
        <v>392</v>
      </c>
      <c r="B231" s="7" t="s">
        <v>321</v>
      </c>
      <c r="C231" s="7"/>
      <c r="D231" s="9">
        <f>D232</f>
        <v>315.10000000000002</v>
      </c>
      <c r="E231" s="9">
        <f t="shared" ref="E231:F231" si="87">E232</f>
        <v>315.10000000000002</v>
      </c>
      <c r="F231" s="9">
        <f t="shared" si="87"/>
        <v>315.10000000000002</v>
      </c>
    </row>
    <row r="232" spans="1:6" ht="25.5" x14ac:dyDescent="0.2">
      <c r="A232" s="8" t="s">
        <v>405</v>
      </c>
      <c r="B232" s="7" t="s">
        <v>193</v>
      </c>
      <c r="C232" s="7"/>
      <c r="D232" s="9">
        <f>D234+D235+D233</f>
        <v>315.10000000000002</v>
      </c>
      <c r="E232" s="9">
        <f>E234+E235</f>
        <v>315.10000000000002</v>
      </c>
      <c r="F232" s="9">
        <f>F234+F235</f>
        <v>315.10000000000002</v>
      </c>
    </row>
    <row r="233" spans="1:6" ht="51" x14ac:dyDescent="0.2">
      <c r="A233" s="10" t="s">
        <v>188</v>
      </c>
      <c r="B233" s="11" t="s">
        <v>193</v>
      </c>
      <c r="C233" s="11" t="s">
        <v>183</v>
      </c>
      <c r="D233" s="12">
        <v>0</v>
      </c>
      <c r="E233" s="12">
        <v>0</v>
      </c>
      <c r="F233" s="12">
        <v>0</v>
      </c>
    </row>
    <row r="234" spans="1:6" ht="25.5" x14ac:dyDescent="0.2">
      <c r="A234" s="10" t="s">
        <v>181</v>
      </c>
      <c r="B234" s="11" t="s">
        <v>193</v>
      </c>
      <c r="C234" s="11" t="s">
        <v>175</v>
      </c>
      <c r="D234" s="12">
        <v>315.10000000000002</v>
      </c>
      <c r="E234" s="12">
        <v>315.10000000000002</v>
      </c>
      <c r="F234" s="12">
        <v>315.10000000000002</v>
      </c>
    </row>
    <row r="235" spans="1:6" x14ac:dyDescent="0.2">
      <c r="A235" s="10" t="s">
        <v>180</v>
      </c>
      <c r="B235" s="11" t="s">
        <v>193</v>
      </c>
      <c r="C235" s="11" t="s">
        <v>176</v>
      </c>
      <c r="D235" s="12">
        <v>0</v>
      </c>
      <c r="E235" s="12">
        <v>0</v>
      </c>
      <c r="F235" s="12">
        <v>0</v>
      </c>
    </row>
    <row r="236" spans="1:6" ht="30" customHeight="1" x14ac:dyDescent="0.2">
      <c r="A236" s="8" t="s">
        <v>322</v>
      </c>
      <c r="B236" s="7" t="s">
        <v>323</v>
      </c>
      <c r="C236" s="7"/>
      <c r="D236" s="9">
        <f>D237</f>
        <v>13280</v>
      </c>
      <c r="E236" s="9">
        <f t="shared" ref="E236:F237" si="88">E237</f>
        <v>1379.3</v>
      </c>
      <c r="F236" s="9">
        <f t="shared" si="88"/>
        <v>16379.3</v>
      </c>
    </row>
    <row r="237" spans="1:6" ht="25.5" x14ac:dyDescent="0.2">
      <c r="A237" s="8" t="s">
        <v>82</v>
      </c>
      <c r="B237" s="7" t="s">
        <v>324</v>
      </c>
      <c r="C237" s="7"/>
      <c r="D237" s="9">
        <f>D238</f>
        <v>13280</v>
      </c>
      <c r="E237" s="9">
        <f t="shared" si="88"/>
        <v>1379.3</v>
      </c>
      <c r="F237" s="9">
        <f t="shared" si="88"/>
        <v>16379.3</v>
      </c>
    </row>
    <row r="238" spans="1:6" ht="25.5" x14ac:dyDescent="0.2">
      <c r="A238" s="10" t="s">
        <v>179</v>
      </c>
      <c r="B238" s="11" t="s">
        <v>324</v>
      </c>
      <c r="C238" s="11" t="s">
        <v>177</v>
      </c>
      <c r="D238" s="12">
        <v>13280</v>
      </c>
      <c r="E238" s="12">
        <v>1379.3</v>
      </c>
      <c r="F238" s="12">
        <v>16379.3</v>
      </c>
    </row>
    <row r="239" spans="1:6" ht="25.5" x14ac:dyDescent="0.2">
      <c r="A239" s="8" t="s">
        <v>325</v>
      </c>
      <c r="B239" s="7" t="s">
        <v>326</v>
      </c>
      <c r="C239" s="7"/>
      <c r="D239" s="9">
        <f>D240</f>
        <v>30200.1</v>
      </c>
      <c r="E239" s="9">
        <f t="shared" ref="E239:F240" si="89">E240</f>
        <v>1432.2</v>
      </c>
      <c r="F239" s="9">
        <f t="shared" si="89"/>
        <v>32219.599999999999</v>
      </c>
    </row>
    <row r="240" spans="1:6" x14ac:dyDescent="0.2">
      <c r="A240" s="8" t="s">
        <v>83</v>
      </c>
      <c r="B240" s="7" t="s">
        <v>327</v>
      </c>
      <c r="C240" s="7"/>
      <c r="D240" s="9">
        <f>D241</f>
        <v>30200.1</v>
      </c>
      <c r="E240" s="9">
        <f t="shared" si="89"/>
        <v>1432.2</v>
      </c>
      <c r="F240" s="9">
        <f t="shared" si="89"/>
        <v>32219.599999999999</v>
      </c>
    </row>
    <row r="241" spans="1:6" ht="25.5" x14ac:dyDescent="0.2">
      <c r="A241" s="10" t="s">
        <v>179</v>
      </c>
      <c r="B241" s="11" t="s">
        <v>327</v>
      </c>
      <c r="C241" s="11" t="s">
        <v>177</v>
      </c>
      <c r="D241" s="12">
        <v>30200.1</v>
      </c>
      <c r="E241" s="12">
        <v>1432.2</v>
      </c>
      <c r="F241" s="12">
        <v>32219.599999999999</v>
      </c>
    </row>
    <row r="242" spans="1:6" x14ac:dyDescent="0.2">
      <c r="A242" s="8" t="s">
        <v>331</v>
      </c>
      <c r="B242" s="7" t="s">
        <v>332</v>
      </c>
      <c r="C242" s="7"/>
      <c r="D242" s="9">
        <f>D243</f>
        <v>1311.3</v>
      </c>
      <c r="E242" s="9">
        <f t="shared" ref="E242:F243" si="90">E243</f>
        <v>722.4</v>
      </c>
      <c r="F242" s="9">
        <f t="shared" si="90"/>
        <v>2722.4</v>
      </c>
    </row>
    <row r="243" spans="1:6" x14ac:dyDescent="0.2">
      <c r="A243" s="8" t="s">
        <v>84</v>
      </c>
      <c r="B243" s="7" t="s">
        <v>333</v>
      </c>
      <c r="C243" s="7"/>
      <c r="D243" s="9">
        <f>D244</f>
        <v>1311.3</v>
      </c>
      <c r="E243" s="9">
        <f t="shared" si="90"/>
        <v>722.4</v>
      </c>
      <c r="F243" s="9">
        <f t="shared" si="90"/>
        <v>2722.4</v>
      </c>
    </row>
    <row r="244" spans="1:6" ht="25.5" x14ac:dyDescent="0.2">
      <c r="A244" s="10" t="s">
        <v>179</v>
      </c>
      <c r="B244" s="11" t="s">
        <v>333</v>
      </c>
      <c r="C244" s="11" t="s">
        <v>177</v>
      </c>
      <c r="D244" s="12">
        <v>1311.3</v>
      </c>
      <c r="E244" s="12">
        <v>722.4</v>
      </c>
      <c r="F244" s="12">
        <v>2722.4</v>
      </c>
    </row>
    <row r="245" spans="1:6" ht="46.5" customHeight="1" x14ac:dyDescent="0.2">
      <c r="A245" s="8" t="s">
        <v>337</v>
      </c>
      <c r="B245" s="7" t="s">
        <v>334</v>
      </c>
      <c r="C245" s="11"/>
      <c r="D245" s="9">
        <f>D246</f>
        <v>5463.1</v>
      </c>
      <c r="E245" s="9">
        <f t="shared" ref="E245:F245" si="91">E246</f>
        <v>5832.2</v>
      </c>
      <c r="F245" s="9">
        <f t="shared" si="91"/>
        <v>6188</v>
      </c>
    </row>
    <row r="246" spans="1:6" ht="46.5" customHeight="1" x14ac:dyDescent="0.2">
      <c r="A246" s="8" t="s">
        <v>85</v>
      </c>
      <c r="B246" s="7" t="s">
        <v>335</v>
      </c>
      <c r="C246" s="7"/>
      <c r="D246" s="9">
        <f>D247+D248+D249+D250+D251</f>
        <v>5463.1</v>
      </c>
      <c r="E246" s="9">
        <f t="shared" ref="E246:F246" si="92">E247+E248+E249+E250+E251</f>
        <v>5832.2</v>
      </c>
      <c r="F246" s="9">
        <f t="shared" si="92"/>
        <v>6188</v>
      </c>
    </row>
    <row r="247" spans="1:6" ht="33" customHeight="1" x14ac:dyDescent="0.2">
      <c r="A247" s="10" t="s">
        <v>179</v>
      </c>
      <c r="B247" s="11" t="s">
        <v>336</v>
      </c>
      <c r="C247" s="11" t="s">
        <v>177</v>
      </c>
      <c r="D247" s="12">
        <v>5463.1</v>
      </c>
      <c r="E247" s="12">
        <v>5801.4</v>
      </c>
      <c r="F247" s="12">
        <v>6155.3</v>
      </c>
    </row>
    <row r="248" spans="1:6" ht="29.25" hidden="1" customHeight="1" x14ac:dyDescent="0.2">
      <c r="A248" s="10" t="s">
        <v>179</v>
      </c>
      <c r="B248" s="11" t="s">
        <v>336</v>
      </c>
      <c r="C248" s="11" t="s">
        <v>86</v>
      </c>
      <c r="D248" s="12">
        <v>0</v>
      </c>
      <c r="E248" s="12">
        <v>0</v>
      </c>
      <c r="F248" s="12">
        <v>0</v>
      </c>
    </row>
    <row r="249" spans="1:6" ht="25.5" hidden="1" customHeight="1" x14ac:dyDescent="0.2">
      <c r="A249" s="10" t="s">
        <v>179</v>
      </c>
      <c r="B249" s="11" t="s">
        <v>336</v>
      </c>
      <c r="C249" s="11" t="s">
        <v>87</v>
      </c>
      <c r="D249" s="12">
        <v>0</v>
      </c>
      <c r="E249" s="12">
        <v>0</v>
      </c>
      <c r="F249" s="12">
        <v>0</v>
      </c>
    </row>
    <row r="250" spans="1:6" ht="32.25" hidden="1" customHeight="1" x14ac:dyDescent="0.2">
      <c r="A250" s="10" t="s">
        <v>179</v>
      </c>
      <c r="B250" s="11" t="s">
        <v>336</v>
      </c>
      <c r="C250" s="11" t="s">
        <v>88</v>
      </c>
      <c r="D250" s="12">
        <v>0</v>
      </c>
      <c r="E250" s="12">
        <v>0</v>
      </c>
      <c r="F250" s="12">
        <v>0</v>
      </c>
    </row>
    <row r="251" spans="1:6" ht="26.25" customHeight="1" x14ac:dyDescent="0.2">
      <c r="A251" s="10" t="s">
        <v>180</v>
      </c>
      <c r="B251" s="11" t="s">
        <v>336</v>
      </c>
      <c r="C251" s="11" t="s">
        <v>176</v>
      </c>
      <c r="D251" s="12">
        <v>0</v>
      </c>
      <c r="E251" s="12">
        <v>30.8</v>
      </c>
      <c r="F251" s="12">
        <v>32.700000000000003</v>
      </c>
    </row>
    <row r="252" spans="1:6" ht="51" customHeight="1" x14ac:dyDescent="0.2">
      <c r="A252" s="8" t="s">
        <v>340</v>
      </c>
      <c r="B252" s="7" t="s">
        <v>338</v>
      </c>
      <c r="C252" s="7"/>
      <c r="D252" s="9">
        <f>D253</f>
        <v>300</v>
      </c>
      <c r="E252" s="9">
        <f t="shared" ref="E252:F253" si="93">E253</f>
        <v>300</v>
      </c>
      <c r="F252" s="9">
        <f t="shared" si="93"/>
        <v>300</v>
      </c>
    </row>
    <row r="253" spans="1:6" ht="19.5" customHeight="1" x14ac:dyDescent="0.2">
      <c r="A253" s="8" t="s">
        <v>89</v>
      </c>
      <c r="B253" s="7" t="s">
        <v>339</v>
      </c>
      <c r="C253" s="7"/>
      <c r="D253" s="9">
        <f>D254</f>
        <v>300</v>
      </c>
      <c r="E253" s="9">
        <f t="shared" si="93"/>
        <v>300</v>
      </c>
      <c r="F253" s="9">
        <f t="shared" si="93"/>
        <v>300</v>
      </c>
    </row>
    <row r="254" spans="1:6" ht="25.5" x14ac:dyDescent="0.2">
      <c r="A254" s="10" t="s">
        <v>179</v>
      </c>
      <c r="B254" s="11" t="s">
        <v>339</v>
      </c>
      <c r="C254" s="11" t="s">
        <v>177</v>
      </c>
      <c r="D254" s="12">
        <v>300</v>
      </c>
      <c r="E254" s="12">
        <v>300</v>
      </c>
      <c r="F254" s="12">
        <v>300</v>
      </c>
    </row>
    <row r="255" spans="1:6" x14ac:dyDescent="0.2">
      <c r="A255" s="8" t="s">
        <v>341</v>
      </c>
      <c r="B255" s="7" t="s">
        <v>342</v>
      </c>
      <c r="C255" s="7"/>
      <c r="D255" s="9">
        <f>D256</f>
        <v>3027.2</v>
      </c>
      <c r="E255" s="9">
        <f t="shared" ref="E255:F256" si="94">E256</f>
        <v>1027.2</v>
      </c>
      <c r="F255" s="9">
        <f t="shared" si="94"/>
        <v>5027.2</v>
      </c>
    </row>
    <row r="256" spans="1:6" x14ac:dyDescent="0.2">
      <c r="A256" s="8" t="s">
        <v>90</v>
      </c>
      <c r="B256" s="7" t="s">
        <v>343</v>
      </c>
      <c r="C256" s="7"/>
      <c r="D256" s="9">
        <f>D257</f>
        <v>3027.2</v>
      </c>
      <c r="E256" s="9">
        <f t="shared" si="94"/>
        <v>1027.2</v>
      </c>
      <c r="F256" s="9">
        <f t="shared" si="94"/>
        <v>5027.2</v>
      </c>
    </row>
    <row r="257" spans="1:6" ht="25.5" x14ac:dyDescent="0.2">
      <c r="A257" s="10" t="s">
        <v>179</v>
      </c>
      <c r="B257" s="11" t="s">
        <v>343</v>
      </c>
      <c r="C257" s="11" t="s">
        <v>177</v>
      </c>
      <c r="D257" s="12">
        <v>3027.2</v>
      </c>
      <c r="E257" s="12">
        <v>1027.2</v>
      </c>
      <c r="F257" s="12">
        <v>5027.2</v>
      </c>
    </row>
    <row r="258" spans="1:6" ht="48.75" customHeight="1" x14ac:dyDescent="0.2">
      <c r="A258" s="8" t="s">
        <v>344</v>
      </c>
      <c r="B258" s="7" t="s">
        <v>345</v>
      </c>
      <c r="C258" s="11"/>
      <c r="D258" s="9">
        <f>D259</f>
        <v>200</v>
      </c>
      <c r="E258" s="9">
        <f t="shared" ref="E258:F259" si="95">E259</f>
        <v>200</v>
      </c>
      <c r="F258" s="9">
        <f t="shared" si="95"/>
        <v>200</v>
      </c>
    </row>
    <row r="259" spans="1:6" x14ac:dyDescent="0.2">
      <c r="A259" s="8" t="s">
        <v>91</v>
      </c>
      <c r="B259" s="7" t="s">
        <v>346</v>
      </c>
      <c r="C259" s="7"/>
      <c r="D259" s="9">
        <f>D260</f>
        <v>200</v>
      </c>
      <c r="E259" s="9">
        <f t="shared" si="95"/>
        <v>200</v>
      </c>
      <c r="F259" s="9">
        <f t="shared" si="95"/>
        <v>200</v>
      </c>
    </row>
    <row r="260" spans="1:6" x14ac:dyDescent="0.2">
      <c r="A260" s="10" t="s">
        <v>184</v>
      </c>
      <c r="B260" s="11" t="s">
        <v>346</v>
      </c>
      <c r="C260" s="11" t="s">
        <v>186</v>
      </c>
      <c r="D260" s="12">
        <v>200</v>
      </c>
      <c r="E260" s="12">
        <v>200</v>
      </c>
      <c r="F260" s="12">
        <v>200</v>
      </c>
    </row>
    <row r="261" spans="1:6" ht="38.25" x14ac:dyDescent="0.2">
      <c r="A261" s="8" t="s">
        <v>347</v>
      </c>
      <c r="B261" s="7" t="s">
        <v>348</v>
      </c>
      <c r="C261" s="7"/>
      <c r="D261" s="9">
        <f>D262</f>
        <v>1361.5</v>
      </c>
      <c r="E261" s="9">
        <f t="shared" ref="E261:F262" si="96">E262</f>
        <v>1329.5</v>
      </c>
      <c r="F261" s="9">
        <f t="shared" si="96"/>
        <v>1694.4</v>
      </c>
    </row>
    <row r="262" spans="1:6" ht="25.5" x14ac:dyDescent="0.2">
      <c r="A262" s="8" t="s">
        <v>92</v>
      </c>
      <c r="B262" s="7" t="s">
        <v>349</v>
      </c>
      <c r="C262" s="7"/>
      <c r="D262" s="9">
        <f>D263</f>
        <v>1361.5</v>
      </c>
      <c r="E262" s="9">
        <f t="shared" si="96"/>
        <v>1329.5</v>
      </c>
      <c r="F262" s="9">
        <f t="shared" si="96"/>
        <v>1694.4</v>
      </c>
    </row>
    <row r="263" spans="1:6" x14ac:dyDescent="0.2">
      <c r="A263" s="10" t="s">
        <v>184</v>
      </c>
      <c r="B263" s="11" t="s">
        <v>349</v>
      </c>
      <c r="C263" s="11" t="s">
        <v>186</v>
      </c>
      <c r="D263" s="12">
        <v>1361.5</v>
      </c>
      <c r="E263" s="12">
        <v>1329.5</v>
      </c>
      <c r="F263" s="12">
        <v>1694.4</v>
      </c>
    </row>
    <row r="264" spans="1:6" ht="51" x14ac:dyDescent="0.2">
      <c r="A264" s="8" t="s">
        <v>388</v>
      </c>
      <c r="B264" s="7" t="s">
        <v>350</v>
      </c>
      <c r="C264" s="7"/>
      <c r="D264" s="9">
        <f>D265</f>
        <v>16053.7</v>
      </c>
      <c r="E264" s="9">
        <f t="shared" ref="E264:F265" si="97">E265</f>
        <v>16053.7</v>
      </c>
      <c r="F264" s="9">
        <f t="shared" si="97"/>
        <v>0</v>
      </c>
    </row>
    <row r="265" spans="1:6" ht="51" x14ac:dyDescent="0.2">
      <c r="A265" s="8" t="s">
        <v>433</v>
      </c>
      <c r="B265" s="7" t="s">
        <v>351</v>
      </c>
      <c r="C265" s="7"/>
      <c r="D265" s="9">
        <f>D266</f>
        <v>16053.7</v>
      </c>
      <c r="E265" s="9">
        <f t="shared" si="97"/>
        <v>16053.7</v>
      </c>
      <c r="F265" s="9">
        <f t="shared" si="97"/>
        <v>0</v>
      </c>
    </row>
    <row r="266" spans="1:6" ht="25.5" x14ac:dyDescent="0.2">
      <c r="A266" s="10" t="s">
        <v>179</v>
      </c>
      <c r="B266" s="11" t="s">
        <v>351</v>
      </c>
      <c r="C266" s="11" t="s">
        <v>177</v>
      </c>
      <c r="D266" s="12">
        <v>16053.7</v>
      </c>
      <c r="E266" s="12">
        <v>16053.7</v>
      </c>
      <c r="F266" s="12">
        <v>0</v>
      </c>
    </row>
    <row r="267" spans="1:6" ht="76.5" x14ac:dyDescent="0.2">
      <c r="A267" s="8" t="s">
        <v>639</v>
      </c>
      <c r="B267" s="7" t="s">
        <v>352</v>
      </c>
      <c r="C267" s="7"/>
      <c r="D267" s="9">
        <f>D268</f>
        <v>71.900000000000006</v>
      </c>
      <c r="E267" s="9">
        <f t="shared" ref="E267:F268" si="98">E268</f>
        <v>75.3</v>
      </c>
      <c r="F267" s="9">
        <f t="shared" si="98"/>
        <v>75.3</v>
      </c>
    </row>
    <row r="268" spans="1:6" ht="72.75" customHeight="1" x14ac:dyDescent="0.2">
      <c r="A268" s="8" t="s">
        <v>640</v>
      </c>
      <c r="B268" s="7" t="s">
        <v>353</v>
      </c>
      <c r="C268" s="7"/>
      <c r="D268" s="9">
        <f>D269</f>
        <v>71.900000000000006</v>
      </c>
      <c r="E268" s="9">
        <f t="shared" si="98"/>
        <v>75.3</v>
      </c>
      <c r="F268" s="9">
        <f t="shared" si="98"/>
        <v>75.3</v>
      </c>
    </row>
    <row r="269" spans="1:6" x14ac:dyDescent="0.2">
      <c r="A269" s="10" t="s">
        <v>184</v>
      </c>
      <c r="B269" s="11" t="s">
        <v>353</v>
      </c>
      <c r="C269" s="11" t="s">
        <v>186</v>
      </c>
      <c r="D269" s="12">
        <v>71.900000000000006</v>
      </c>
      <c r="E269" s="12">
        <v>75.3</v>
      </c>
      <c r="F269" s="12">
        <v>75.3</v>
      </c>
    </row>
    <row r="270" spans="1:6" ht="51" x14ac:dyDescent="0.2">
      <c r="A270" s="8" t="s">
        <v>354</v>
      </c>
      <c r="B270" s="7" t="s">
        <v>355</v>
      </c>
      <c r="C270" s="7"/>
      <c r="D270" s="9">
        <f>D271+D273</f>
        <v>11847.300000000001</v>
      </c>
      <c r="E270" s="9">
        <f t="shared" ref="E270:F270" si="99">E271+E273</f>
        <v>12273.699999999999</v>
      </c>
      <c r="F270" s="9">
        <f t="shared" si="99"/>
        <v>2973.1000000000004</v>
      </c>
    </row>
    <row r="271" spans="1:6" ht="45.75" customHeight="1" x14ac:dyDescent="0.2">
      <c r="A271" s="8" t="s">
        <v>190</v>
      </c>
      <c r="B271" s="7" t="s">
        <v>406</v>
      </c>
      <c r="C271" s="7"/>
      <c r="D271" s="9">
        <f>D272</f>
        <v>11732.7</v>
      </c>
      <c r="E271" s="9">
        <f t="shared" ref="E271:F271" si="100">E272</f>
        <v>12154.8</v>
      </c>
      <c r="F271" s="9">
        <f t="shared" si="100"/>
        <v>2946.3</v>
      </c>
    </row>
    <row r="272" spans="1:6" ht="25.5" x14ac:dyDescent="0.2">
      <c r="A272" s="10" t="s">
        <v>179</v>
      </c>
      <c r="B272" s="11" t="s">
        <v>406</v>
      </c>
      <c r="C272" s="11" t="s">
        <v>177</v>
      </c>
      <c r="D272" s="12">
        <v>11732.7</v>
      </c>
      <c r="E272" s="12">
        <v>12154.8</v>
      </c>
      <c r="F272" s="12">
        <v>2946.3</v>
      </c>
    </row>
    <row r="273" spans="1:6" ht="53.25" customHeight="1" x14ac:dyDescent="0.2">
      <c r="A273" s="8" t="s">
        <v>190</v>
      </c>
      <c r="B273" s="7" t="s">
        <v>434</v>
      </c>
      <c r="C273" s="7"/>
      <c r="D273" s="9">
        <f>D274</f>
        <v>114.6</v>
      </c>
      <c r="E273" s="9">
        <f t="shared" ref="E273:F273" si="101">E274</f>
        <v>118.9</v>
      </c>
      <c r="F273" s="9">
        <f t="shared" si="101"/>
        <v>26.8</v>
      </c>
    </row>
    <row r="274" spans="1:6" ht="25.5" x14ac:dyDescent="0.2">
      <c r="A274" s="10" t="s">
        <v>179</v>
      </c>
      <c r="B274" s="11" t="s">
        <v>434</v>
      </c>
      <c r="C274" s="11" t="s">
        <v>177</v>
      </c>
      <c r="D274" s="12">
        <v>114.6</v>
      </c>
      <c r="E274" s="12">
        <v>118.9</v>
      </c>
      <c r="F274" s="12">
        <v>26.8</v>
      </c>
    </row>
    <row r="275" spans="1:6" ht="89.25" x14ac:dyDescent="0.2">
      <c r="A275" s="8" t="s">
        <v>356</v>
      </c>
      <c r="B275" s="7" t="s">
        <v>357</v>
      </c>
      <c r="C275" s="7"/>
      <c r="D275" s="9">
        <f>D276</f>
        <v>1241.5</v>
      </c>
      <c r="E275" s="9">
        <f t="shared" ref="E275:F276" si="102">E276</f>
        <v>1241.5</v>
      </c>
      <c r="F275" s="9">
        <f t="shared" si="102"/>
        <v>0</v>
      </c>
    </row>
    <row r="276" spans="1:6" ht="89.25" x14ac:dyDescent="0.2">
      <c r="A276" s="13" t="s">
        <v>93</v>
      </c>
      <c r="B276" s="7" t="s">
        <v>358</v>
      </c>
      <c r="C276" s="7"/>
      <c r="D276" s="9">
        <f>D277</f>
        <v>1241.5</v>
      </c>
      <c r="E276" s="9">
        <f t="shared" si="102"/>
        <v>1241.5</v>
      </c>
      <c r="F276" s="9">
        <f t="shared" si="102"/>
        <v>0</v>
      </c>
    </row>
    <row r="277" spans="1:6" ht="25.5" x14ac:dyDescent="0.2">
      <c r="A277" s="10" t="s">
        <v>179</v>
      </c>
      <c r="B277" s="11" t="s">
        <v>358</v>
      </c>
      <c r="C277" s="11" t="s">
        <v>177</v>
      </c>
      <c r="D277" s="12">
        <v>1241.5</v>
      </c>
      <c r="E277" s="12">
        <v>1241.5</v>
      </c>
      <c r="F277" s="12">
        <v>0</v>
      </c>
    </row>
    <row r="278" spans="1:6" ht="38.25" x14ac:dyDescent="0.2">
      <c r="A278" s="8" t="s">
        <v>359</v>
      </c>
      <c r="B278" s="7" t="s">
        <v>360</v>
      </c>
      <c r="C278" s="7"/>
      <c r="D278" s="9">
        <f>D279</f>
        <v>8661</v>
      </c>
      <c r="E278" s="9">
        <f t="shared" ref="E278:F278" si="103">E279</f>
        <v>8661</v>
      </c>
      <c r="F278" s="9">
        <f t="shared" si="103"/>
        <v>8661</v>
      </c>
    </row>
    <row r="279" spans="1:6" ht="25.5" x14ac:dyDescent="0.2">
      <c r="A279" s="8" t="s">
        <v>94</v>
      </c>
      <c r="B279" s="7" t="s">
        <v>361</v>
      </c>
      <c r="C279" s="7"/>
      <c r="D279" s="9">
        <f>D280+D281</f>
        <v>8661</v>
      </c>
      <c r="E279" s="9">
        <f t="shared" ref="E279:F279" si="104">E280+E281</f>
        <v>8661</v>
      </c>
      <c r="F279" s="9">
        <f t="shared" si="104"/>
        <v>8661</v>
      </c>
    </row>
    <row r="280" spans="1:6" ht="25.5" x14ac:dyDescent="0.2">
      <c r="A280" s="10" t="s">
        <v>181</v>
      </c>
      <c r="B280" s="11" t="s">
        <v>361</v>
      </c>
      <c r="C280" s="11" t="s">
        <v>175</v>
      </c>
      <c r="D280" s="12">
        <v>32.200000000000003</v>
      </c>
      <c r="E280" s="12">
        <v>32.200000000000003</v>
      </c>
      <c r="F280" s="12">
        <v>32.200000000000003</v>
      </c>
    </row>
    <row r="281" spans="1:6" x14ac:dyDescent="0.2">
      <c r="A281" s="10" t="s">
        <v>184</v>
      </c>
      <c r="B281" s="11" t="s">
        <v>361</v>
      </c>
      <c r="C281" s="11" t="s">
        <v>186</v>
      </c>
      <c r="D281" s="12">
        <v>8628.7999999999993</v>
      </c>
      <c r="E281" s="12">
        <v>8628.7999999999993</v>
      </c>
      <c r="F281" s="12">
        <v>8628.7999999999993</v>
      </c>
    </row>
    <row r="282" spans="1:6" ht="38.25" x14ac:dyDescent="0.2">
      <c r="A282" s="8" t="s">
        <v>389</v>
      </c>
      <c r="B282" s="7" t="s">
        <v>362</v>
      </c>
      <c r="C282" s="7"/>
      <c r="D282" s="9">
        <f>D283</f>
        <v>1399.5</v>
      </c>
      <c r="E282" s="9">
        <f t="shared" ref="E282:F282" si="105">E283</f>
        <v>1399.5</v>
      </c>
      <c r="F282" s="9">
        <f t="shared" si="105"/>
        <v>1399.5</v>
      </c>
    </row>
    <row r="283" spans="1:6" ht="25.5" x14ac:dyDescent="0.2">
      <c r="A283" s="8" t="s">
        <v>95</v>
      </c>
      <c r="B283" s="7" t="s">
        <v>363</v>
      </c>
      <c r="C283" s="7"/>
      <c r="D283" s="9">
        <f>D284+D285</f>
        <v>1399.5</v>
      </c>
      <c r="E283" s="9">
        <f t="shared" ref="E283:F283" si="106">E284+E285</f>
        <v>1399.5</v>
      </c>
      <c r="F283" s="9">
        <f t="shared" si="106"/>
        <v>1399.5</v>
      </c>
    </row>
    <row r="284" spans="1:6" ht="51" x14ac:dyDescent="0.2">
      <c r="A284" s="10" t="s">
        <v>188</v>
      </c>
      <c r="B284" s="11" t="s">
        <v>363</v>
      </c>
      <c r="C284" s="11" t="s">
        <v>183</v>
      </c>
      <c r="D284" s="12">
        <v>1284.5</v>
      </c>
      <c r="E284" s="12">
        <v>1284.5</v>
      </c>
      <c r="F284" s="12">
        <v>1284.5</v>
      </c>
    </row>
    <row r="285" spans="1:6" ht="25.5" x14ac:dyDescent="0.2">
      <c r="A285" s="10" t="s">
        <v>181</v>
      </c>
      <c r="B285" s="11" t="s">
        <v>96</v>
      </c>
      <c r="C285" s="11" t="s">
        <v>175</v>
      </c>
      <c r="D285" s="12">
        <v>115</v>
      </c>
      <c r="E285" s="12">
        <v>115</v>
      </c>
      <c r="F285" s="12">
        <v>115</v>
      </c>
    </row>
    <row r="286" spans="1:6" ht="51" x14ac:dyDescent="0.2">
      <c r="A286" s="8" t="s">
        <v>364</v>
      </c>
      <c r="B286" s="7" t="s">
        <v>365</v>
      </c>
      <c r="C286" s="7"/>
      <c r="D286" s="9">
        <f>D287</f>
        <v>10669.4</v>
      </c>
      <c r="E286" s="9">
        <f t="shared" ref="E286:F286" si="107">E287</f>
        <v>11194.8</v>
      </c>
      <c r="F286" s="9">
        <f t="shared" si="107"/>
        <v>11194.8</v>
      </c>
    </row>
    <row r="287" spans="1:6" ht="38.25" x14ac:dyDescent="0.2">
      <c r="A287" s="8" t="s">
        <v>97</v>
      </c>
      <c r="B287" s="7" t="s">
        <v>366</v>
      </c>
      <c r="C287" s="7"/>
      <c r="D287" s="9">
        <f>D288+D289</f>
        <v>10669.4</v>
      </c>
      <c r="E287" s="9">
        <f t="shared" ref="E287:F287" si="108">E288+E289</f>
        <v>11194.8</v>
      </c>
      <c r="F287" s="9">
        <f t="shared" si="108"/>
        <v>11194.8</v>
      </c>
    </row>
    <row r="288" spans="1:6" ht="25.5" x14ac:dyDescent="0.2">
      <c r="A288" s="10" t="s">
        <v>181</v>
      </c>
      <c r="B288" s="11" t="s">
        <v>366</v>
      </c>
      <c r="C288" s="11" t="s">
        <v>175</v>
      </c>
      <c r="D288" s="12">
        <v>4833.2</v>
      </c>
      <c r="E288" s="12">
        <v>5071.2</v>
      </c>
      <c r="F288" s="12">
        <v>5071.2</v>
      </c>
    </row>
    <row r="289" spans="1:6" x14ac:dyDescent="0.2">
      <c r="A289" s="10" t="s">
        <v>184</v>
      </c>
      <c r="B289" s="11" t="s">
        <v>366</v>
      </c>
      <c r="C289" s="11" t="s">
        <v>186</v>
      </c>
      <c r="D289" s="12">
        <v>5836.2</v>
      </c>
      <c r="E289" s="12">
        <v>6123.6</v>
      </c>
      <c r="F289" s="12">
        <v>6123.6</v>
      </c>
    </row>
    <row r="290" spans="1:6" ht="89.25" x14ac:dyDescent="0.2">
      <c r="A290" s="8" t="s">
        <v>328</v>
      </c>
      <c r="B290" s="7" t="s">
        <v>329</v>
      </c>
      <c r="C290" s="7"/>
      <c r="D290" s="9">
        <f>D291</f>
        <v>262761.8</v>
      </c>
      <c r="E290" s="9">
        <f t="shared" ref="E290:F291" si="109">E291</f>
        <v>279188.09999999998</v>
      </c>
      <c r="F290" s="9">
        <f t="shared" si="109"/>
        <v>296211.09999999998</v>
      </c>
    </row>
    <row r="291" spans="1:6" ht="76.5" x14ac:dyDescent="0.2">
      <c r="A291" s="13" t="s">
        <v>98</v>
      </c>
      <c r="B291" s="7" t="s">
        <v>330</v>
      </c>
      <c r="C291" s="7"/>
      <c r="D291" s="9">
        <f>D292</f>
        <v>262761.8</v>
      </c>
      <c r="E291" s="9">
        <f t="shared" si="109"/>
        <v>279188.09999999998</v>
      </c>
      <c r="F291" s="9">
        <f t="shared" si="109"/>
        <v>296211.09999999998</v>
      </c>
    </row>
    <row r="292" spans="1:6" ht="25.5" x14ac:dyDescent="0.2">
      <c r="A292" s="10" t="s">
        <v>179</v>
      </c>
      <c r="B292" s="11" t="s">
        <v>330</v>
      </c>
      <c r="C292" s="11" t="s">
        <v>177</v>
      </c>
      <c r="D292" s="12">
        <v>262761.8</v>
      </c>
      <c r="E292" s="12">
        <v>279188.09999999998</v>
      </c>
      <c r="F292" s="12">
        <v>296211.09999999998</v>
      </c>
    </row>
    <row r="293" spans="1:6" ht="25.5" x14ac:dyDescent="0.2">
      <c r="A293" s="8" t="s">
        <v>367</v>
      </c>
      <c r="B293" s="7" t="s">
        <v>368</v>
      </c>
      <c r="C293" s="7"/>
      <c r="D293" s="9">
        <f>D294</f>
        <v>7423.7</v>
      </c>
      <c r="E293" s="9">
        <f t="shared" ref="E293:F294" si="110">E294</f>
        <v>7423.7</v>
      </c>
      <c r="F293" s="9">
        <f t="shared" si="110"/>
        <v>7423.7</v>
      </c>
    </row>
    <row r="294" spans="1:6" ht="25.5" x14ac:dyDescent="0.2">
      <c r="A294" s="8" t="s">
        <v>99</v>
      </c>
      <c r="B294" s="7" t="s">
        <v>409</v>
      </c>
      <c r="C294" s="7"/>
      <c r="D294" s="9">
        <f>D295</f>
        <v>7423.7</v>
      </c>
      <c r="E294" s="9">
        <f t="shared" si="110"/>
        <v>7423.7</v>
      </c>
      <c r="F294" s="9">
        <f t="shared" si="110"/>
        <v>7423.7</v>
      </c>
    </row>
    <row r="295" spans="1:6" ht="51" x14ac:dyDescent="0.2">
      <c r="A295" s="10" t="s">
        <v>188</v>
      </c>
      <c r="B295" s="11" t="s">
        <v>409</v>
      </c>
      <c r="C295" s="11" t="s">
        <v>183</v>
      </c>
      <c r="D295" s="12">
        <v>7423.7</v>
      </c>
      <c r="E295" s="12">
        <v>7423.7</v>
      </c>
      <c r="F295" s="12">
        <v>7423.7</v>
      </c>
    </row>
    <row r="296" spans="1:6" ht="25.5" x14ac:dyDescent="0.2">
      <c r="A296" s="8" t="s">
        <v>367</v>
      </c>
      <c r="B296" s="7" t="s">
        <v>369</v>
      </c>
      <c r="C296" s="7"/>
      <c r="D296" s="9">
        <f>D297</f>
        <v>29440.799999999999</v>
      </c>
      <c r="E296" s="9">
        <f t="shared" ref="E296:F297" si="111">E297</f>
        <v>30340.799999999999</v>
      </c>
      <c r="F296" s="9">
        <f t="shared" si="111"/>
        <v>32340.799999999999</v>
      </c>
    </row>
    <row r="297" spans="1:6" ht="25.5" x14ac:dyDescent="0.2">
      <c r="A297" s="8" t="s">
        <v>100</v>
      </c>
      <c r="B297" s="7" t="s">
        <v>370</v>
      </c>
      <c r="C297" s="7"/>
      <c r="D297" s="9">
        <f>D298</f>
        <v>29440.799999999999</v>
      </c>
      <c r="E297" s="9">
        <f t="shared" si="111"/>
        <v>30340.799999999999</v>
      </c>
      <c r="F297" s="9">
        <f t="shared" si="111"/>
        <v>32340.799999999999</v>
      </c>
    </row>
    <row r="298" spans="1:6" ht="25.5" x14ac:dyDescent="0.2">
      <c r="A298" s="10" t="s">
        <v>179</v>
      </c>
      <c r="B298" s="11" t="s">
        <v>370</v>
      </c>
      <c r="C298" s="11" t="s">
        <v>177</v>
      </c>
      <c r="D298" s="12">
        <v>29440.799999999999</v>
      </c>
      <c r="E298" s="12">
        <v>30340.799999999999</v>
      </c>
      <c r="F298" s="12">
        <v>32340.799999999999</v>
      </c>
    </row>
    <row r="299" spans="1:6" ht="25.5" x14ac:dyDescent="0.2">
      <c r="A299" s="8" t="s">
        <v>371</v>
      </c>
      <c r="B299" s="7" t="s">
        <v>372</v>
      </c>
      <c r="C299" s="7"/>
      <c r="D299" s="9">
        <f>D300</f>
        <v>27777.9</v>
      </c>
      <c r="E299" s="9">
        <f t="shared" ref="E299:F300" si="112">E300</f>
        <v>28977.9</v>
      </c>
      <c r="F299" s="9">
        <f t="shared" si="112"/>
        <v>31977.9</v>
      </c>
    </row>
    <row r="300" spans="1:6" ht="25.5" x14ac:dyDescent="0.2">
      <c r="A300" s="8" t="s">
        <v>101</v>
      </c>
      <c r="B300" s="7" t="s">
        <v>373</v>
      </c>
      <c r="C300" s="7"/>
      <c r="D300" s="9">
        <f>D301</f>
        <v>27777.9</v>
      </c>
      <c r="E300" s="9">
        <f t="shared" si="112"/>
        <v>28977.9</v>
      </c>
      <c r="F300" s="9">
        <f t="shared" si="112"/>
        <v>31977.9</v>
      </c>
    </row>
    <row r="301" spans="1:6" ht="25.5" x14ac:dyDescent="0.2">
      <c r="A301" s="10" t="s">
        <v>179</v>
      </c>
      <c r="B301" s="11" t="s">
        <v>373</v>
      </c>
      <c r="C301" s="11" t="s">
        <v>177</v>
      </c>
      <c r="D301" s="12">
        <v>27777.9</v>
      </c>
      <c r="E301" s="12">
        <v>28977.9</v>
      </c>
      <c r="F301" s="12">
        <v>31977.9</v>
      </c>
    </row>
    <row r="302" spans="1:6" ht="25.5" x14ac:dyDescent="0.2">
      <c r="A302" s="8" t="s">
        <v>367</v>
      </c>
      <c r="B302" s="7" t="s">
        <v>374</v>
      </c>
      <c r="C302" s="7"/>
      <c r="D302" s="9">
        <f>D303</f>
        <v>11836.4</v>
      </c>
      <c r="E302" s="9">
        <f t="shared" ref="E302:F303" si="113">E303</f>
        <v>12836.4</v>
      </c>
      <c r="F302" s="9">
        <f t="shared" si="113"/>
        <v>12836.4</v>
      </c>
    </row>
    <row r="303" spans="1:6" ht="25.5" x14ac:dyDescent="0.2">
      <c r="A303" s="8" t="s">
        <v>102</v>
      </c>
      <c r="B303" s="7" t="s">
        <v>375</v>
      </c>
      <c r="C303" s="7"/>
      <c r="D303" s="9">
        <f>D304</f>
        <v>11836.4</v>
      </c>
      <c r="E303" s="9">
        <f t="shared" si="113"/>
        <v>12836.4</v>
      </c>
      <c r="F303" s="9">
        <f t="shared" si="113"/>
        <v>12836.4</v>
      </c>
    </row>
    <row r="304" spans="1:6" ht="25.5" x14ac:dyDescent="0.2">
      <c r="A304" s="10" t="s">
        <v>179</v>
      </c>
      <c r="B304" s="11" t="s">
        <v>375</v>
      </c>
      <c r="C304" s="11" t="s">
        <v>177</v>
      </c>
      <c r="D304" s="12">
        <v>11836.4</v>
      </c>
      <c r="E304" s="12">
        <v>12836.4</v>
      </c>
      <c r="F304" s="12">
        <v>12836.4</v>
      </c>
    </row>
    <row r="305" spans="1:6" ht="38.25" x14ac:dyDescent="0.2">
      <c r="A305" s="8" t="s">
        <v>376</v>
      </c>
      <c r="B305" s="7" t="s">
        <v>377</v>
      </c>
      <c r="C305" s="7"/>
      <c r="D305" s="9">
        <f>D306</f>
        <v>0</v>
      </c>
      <c r="E305" s="9">
        <f t="shared" ref="E305:F306" si="114">E306</f>
        <v>0</v>
      </c>
      <c r="F305" s="9">
        <f t="shared" si="114"/>
        <v>0</v>
      </c>
    </row>
    <row r="306" spans="1:6" ht="38.25" x14ac:dyDescent="0.2">
      <c r="A306" s="8" t="s">
        <v>103</v>
      </c>
      <c r="B306" s="7" t="s">
        <v>378</v>
      </c>
      <c r="C306" s="7"/>
      <c r="D306" s="9">
        <f>D307</f>
        <v>0</v>
      </c>
      <c r="E306" s="9">
        <f t="shared" si="114"/>
        <v>0</v>
      </c>
      <c r="F306" s="9">
        <f t="shared" si="114"/>
        <v>0</v>
      </c>
    </row>
    <row r="307" spans="1:6" ht="25.5" x14ac:dyDescent="0.2">
      <c r="A307" s="10" t="s">
        <v>179</v>
      </c>
      <c r="B307" s="11" t="s">
        <v>378</v>
      </c>
      <c r="C307" s="11" t="s">
        <v>177</v>
      </c>
      <c r="D307" s="12">
        <v>0</v>
      </c>
      <c r="E307" s="12">
        <v>0</v>
      </c>
      <c r="F307" s="12">
        <v>0</v>
      </c>
    </row>
    <row r="308" spans="1:6" ht="25.5" x14ac:dyDescent="0.2">
      <c r="A308" s="8" t="s">
        <v>416</v>
      </c>
      <c r="B308" s="7" t="s">
        <v>417</v>
      </c>
      <c r="C308" s="7"/>
      <c r="D308" s="9">
        <f>D309</f>
        <v>150</v>
      </c>
      <c r="E308" s="9">
        <f t="shared" ref="E308:F309" si="115">E309</f>
        <v>0</v>
      </c>
      <c r="F308" s="9">
        <f t="shared" si="115"/>
        <v>0</v>
      </c>
    </row>
    <row r="309" spans="1:6" x14ac:dyDescent="0.2">
      <c r="A309" s="10" t="s">
        <v>89</v>
      </c>
      <c r="B309" s="11" t="s">
        <v>418</v>
      </c>
      <c r="C309" s="11"/>
      <c r="D309" s="12">
        <f>D310</f>
        <v>150</v>
      </c>
      <c r="E309" s="12">
        <f t="shared" si="115"/>
        <v>0</v>
      </c>
      <c r="F309" s="12">
        <f t="shared" si="115"/>
        <v>0</v>
      </c>
    </row>
    <row r="310" spans="1:6" ht="25.5" x14ac:dyDescent="0.2">
      <c r="A310" s="10" t="s">
        <v>179</v>
      </c>
      <c r="B310" s="11" t="s">
        <v>418</v>
      </c>
      <c r="C310" s="11" t="s">
        <v>177</v>
      </c>
      <c r="D310" s="12">
        <v>150</v>
      </c>
      <c r="E310" s="12">
        <v>0</v>
      </c>
      <c r="F310" s="12">
        <v>0</v>
      </c>
    </row>
    <row r="311" spans="1:6" ht="51" hidden="1" x14ac:dyDescent="0.2">
      <c r="A311" s="8" t="s">
        <v>422</v>
      </c>
      <c r="B311" s="7" t="s">
        <v>424</v>
      </c>
      <c r="C311" s="11"/>
      <c r="D311" s="9">
        <f>D312</f>
        <v>0</v>
      </c>
      <c r="E311" s="9">
        <f t="shared" ref="E311:F312" si="116">E312</f>
        <v>0</v>
      </c>
      <c r="F311" s="9">
        <f t="shared" si="116"/>
        <v>0</v>
      </c>
    </row>
    <row r="312" spans="1:6" ht="38.25" hidden="1" x14ac:dyDescent="0.2">
      <c r="A312" s="8" t="s">
        <v>423</v>
      </c>
      <c r="B312" s="7" t="s">
        <v>425</v>
      </c>
      <c r="C312" s="7"/>
      <c r="D312" s="9">
        <f>D313</f>
        <v>0</v>
      </c>
      <c r="E312" s="9">
        <f t="shared" si="116"/>
        <v>0</v>
      </c>
      <c r="F312" s="9">
        <f t="shared" si="116"/>
        <v>0</v>
      </c>
    </row>
    <row r="313" spans="1:6" ht="25.5" hidden="1" x14ac:dyDescent="0.2">
      <c r="A313" s="10" t="s">
        <v>179</v>
      </c>
      <c r="B313" s="11" t="s">
        <v>426</v>
      </c>
      <c r="C313" s="11" t="s">
        <v>177</v>
      </c>
      <c r="D313" s="12">
        <v>0</v>
      </c>
      <c r="E313" s="12">
        <v>0</v>
      </c>
      <c r="F313" s="12">
        <v>0</v>
      </c>
    </row>
    <row r="314" spans="1:6" ht="25.5" x14ac:dyDescent="0.2">
      <c r="A314" s="8" t="s">
        <v>104</v>
      </c>
      <c r="B314" s="7" t="s">
        <v>105</v>
      </c>
      <c r="C314" s="7"/>
      <c r="D314" s="9">
        <f>D316+D319</f>
        <v>70</v>
      </c>
      <c r="E314" s="9">
        <f t="shared" ref="E314:F314" si="117">E316+E319</f>
        <v>70</v>
      </c>
      <c r="F314" s="9">
        <f t="shared" si="117"/>
        <v>70</v>
      </c>
    </row>
    <row r="315" spans="1:6" ht="51" customHeight="1" x14ac:dyDescent="0.2">
      <c r="A315" s="8" t="s">
        <v>390</v>
      </c>
      <c r="B315" s="7" t="s">
        <v>379</v>
      </c>
      <c r="C315" s="7"/>
      <c r="D315" s="9">
        <f>D316</f>
        <v>50</v>
      </c>
      <c r="E315" s="9">
        <f t="shared" ref="E315:F316" si="118">E316</f>
        <v>50</v>
      </c>
      <c r="F315" s="9">
        <f t="shared" si="118"/>
        <v>50</v>
      </c>
    </row>
    <row r="316" spans="1:6" ht="38.25" x14ac:dyDescent="0.2">
      <c r="A316" s="8" t="s">
        <v>106</v>
      </c>
      <c r="B316" s="7" t="s">
        <v>107</v>
      </c>
      <c r="C316" s="7"/>
      <c r="D316" s="9">
        <f>D317</f>
        <v>50</v>
      </c>
      <c r="E316" s="9">
        <f t="shared" si="118"/>
        <v>50</v>
      </c>
      <c r="F316" s="9">
        <f t="shared" si="118"/>
        <v>50</v>
      </c>
    </row>
    <row r="317" spans="1:6" ht="25.5" x14ac:dyDescent="0.2">
      <c r="A317" s="10" t="s">
        <v>181</v>
      </c>
      <c r="B317" s="11" t="s">
        <v>107</v>
      </c>
      <c r="C317" s="11" t="s">
        <v>175</v>
      </c>
      <c r="D317" s="12">
        <v>50</v>
      </c>
      <c r="E317" s="12">
        <v>50</v>
      </c>
      <c r="F317" s="12">
        <v>50</v>
      </c>
    </row>
    <row r="318" spans="1:6" ht="51" x14ac:dyDescent="0.2">
      <c r="A318" s="8" t="s">
        <v>380</v>
      </c>
      <c r="B318" s="7" t="s">
        <v>381</v>
      </c>
      <c r="C318" s="7"/>
      <c r="D318" s="9">
        <f>D319</f>
        <v>20</v>
      </c>
      <c r="E318" s="9">
        <f t="shared" ref="E318:F319" si="119">E319</f>
        <v>20</v>
      </c>
      <c r="F318" s="9">
        <f t="shared" si="119"/>
        <v>20</v>
      </c>
    </row>
    <row r="319" spans="1:6" ht="51" x14ac:dyDescent="0.2">
      <c r="A319" s="8" t="s">
        <v>108</v>
      </c>
      <c r="B319" s="7" t="s">
        <v>382</v>
      </c>
      <c r="C319" s="7"/>
      <c r="D319" s="9">
        <f>D320</f>
        <v>20</v>
      </c>
      <c r="E319" s="9">
        <f t="shared" si="119"/>
        <v>20</v>
      </c>
      <c r="F319" s="9">
        <f t="shared" si="119"/>
        <v>20</v>
      </c>
    </row>
    <row r="320" spans="1:6" ht="25.5" x14ac:dyDescent="0.2">
      <c r="A320" s="10" t="s">
        <v>181</v>
      </c>
      <c r="B320" s="11" t="s">
        <v>382</v>
      </c>
      <c r="C320" s="11" t="s">
        <v>175</v>
      </c>
      <c r="D320" s="12">
        <v>20</v>
      </c>
      <c r="E320" s="12">
        <v>20</v>
      </c>
      <c r="F320" s="12">
        <v>20</v>
      </c>
    </row>
    <row r="321" spans="1:6" ht="25.5" x14ac:dyDescent="0.2">
      <c r="A321" s="8" t="s">
        <v>675</v>
      </c>
      <c r="B321" s="7" t="s">
        <v>109</v>
      </c>
      <c r="C321" s="7"/>
      <c r="D321" s="9">
        <f>D322+D326+D333+D337+D347+D351</f>
        <v>10524.8</v>
      </c>
      <c r="E321" s="9">
        <f t="shared" ref="E321:F321" si="120">E322+E326+E333+E337+E347+E351</f>
        <v>9570</v>
      </c>
      <c r="F321" s="9">
        <f t="shared" si="120"/>
        <v>570</v>
      </c>
    </row>
    <row r="322" spans="1:6" ht="25.5" x14ac:dyDescent="0.2">
      <c r="A322" s="8" t="s">
        <v>110</v>
      </c>
      <c r="B322" s="7" t="s">
        <v>111</v>
      </c>
      <c r="C322" s="7"/>
      <c r="D322" s="9">
        <f>D324</f>
        <v>300</v>
      </c>
      <c r="E322" s="9">
        <f t="shared" ref="E322:F322" si="121">E324</f>
        <v>300</v>
      </c>
      <c r="F322" s="9">
        <f t="shared" si="121"/>
        <v>300</v>
      </c>
    </row>
    <row r="323" spans="1:6" ht="32.25" customHeight="1" x14ac:dyDescent="0.2">
      <c r="A323" s="8" t="s">
        <v>278</v>
      </c>
      <c r="B323" s="7" t="s">
        <v>279</v>
      </c>
      <c r="C323" s="7"/>
      <c r="D323" s="9">
        <f>D324</f>
        <v>300</v>
      </c>
      <c r="E323" s="9">
        <f t="shared" ref="E323:F324" si="122">E324</f>
        <v>300</v>
      </c>
      <c r="F323" s="9">
        <f t="shared" si="122"/>
        <v>300</v>
      </c>
    </row>
    <row r="324" spans="1:6" ht="25.5" x14ac:dyDescent="0.2">
      <c r="A324" s="8" t="s">
        <v>112</v>
      </c>
      <c r="B324" s="7" t="s">
        <v>113</v>
      </c>
      <c r="C324" s="7"/>
      <c r="D324" s="9">
        <f>D325</f>
        <v>300</v>
      </c>
      <c r="E324" s="9">
        <f t="shared" si="122"/>
        <v>300</v>
      </c>
      <c r="F324" s="9">
        <f t="shared" si="122"/>
        <v>300</v>
      </c>
    </row>
    <row r="325" spans="1:6" ht="37.5" customHeight="1" x14ac:dyDescent="0.2">
      <c r="A325" s="10" t="s">
        <v>179</v>
      </c>
      <c r="B325" s="11" t="s">
        <v>113</v>
      </c>
      <c r="C325" s="11" t="s">
        <v>177</v>
      </c>
      <c r="D325" s="12">
        <v>300</v>
      </c>
      <c r="E325" s="12">
        <v>300</v>
      </c>
      <c r="F325" s="12">
        <v>300</v>
      </c>
    </row>
    <row r="326" spans="1:6" ht="38.25" x14ac:dyDescent="0.2">
      <c r="A326" s="8" t="s">
        <v>114</v>
      </c>
      <c r="B326" s="7" t="s">
        <v>115</v>
      </c>
      <c r="C326" s="7"/>
      <c r="D326" s="9">
        <f>D328+D331</f>
        <v>110</v>
      </c>
      <c r="E326" s="9">
        <f t="shared" ref="E326:F326" si="123">E328+E331</f>
        <v>110</v>
      </c>
      <c r="F326" s="9">
        <f t="shared" si="123"/>
        <v>110</v>
      </c>
    </row>
    <row r="327" spans="1:6" ht="31.5" customHeight="1" x14ac:dyDescent="0.2">
      <c r="A327" s="8" t="s">
        <v>391</v>
      </c>
      <c r="B327" s="7" t="s">
        <v>280</v>
      </c>
      <c r="C327" s="7"/>
      <c r="D327" s="9">
        <f>D328</f>
        <v>90</v>
      </c>
      <c r="E327" s="9">
        <f t="shared" ref="E327:F328" si="124">E328</f>
        <v>90</v>
      </c>
      <c r="F327" s="9">
        <f t="shared" si="124"/>
        <v>90</v>
      </c>
    </row>
    <row r="328" spans="1:6" ht="25.5" x14ac:dyDescent="0.2">
      <c r="A328" s="8" t="s">
        <v>116</v>
      </c>
      <c r="B328" s="7" t="s">
        <v>117</v>
      </c>
      <c r="C328" s="7"/>
      <c r="D328" s="9">
        <f>D329</f>
        <v>90</v>
      </c>
      <c r="E328" s="9">
        <f t="shared" si="124"/>
        <v>90</v>
      </c>
      <c r="F328" s="9">
        <f t="shared" si="124"/>
        <v>90</v>
      </c>
    </row>
    <row r="329" spans="1:6" ht="25.5" x14ac:dyDescent="0.2">
      <c r="A329" s="10" t="s">
        <v>181</v>
      </c>
      <c r="B329" s="11" t="s">
        <v>117</v>
      </c>
      <c r="C329" s="11" t="s">
        <v>175</v>
      </c>
      <c r="D329" s="12">
        <v>90</v>
      </c>
      <c r="E329" s="12">
        <v>90</v>
      </c>
      <c r="F329" s="12">
        <v>90</v>
      </c>
    </row>
    <row r="330" spans="1:6" ht="25.5" x14ac:dyDescent="0.2">
      <c r="A330" s="8" t="s">
        <v>281</v>
      </c>
      <c r="B330" s="7" t="s">
        <v>282</v>
      </c>
      <c r="C330" s="7"/>
      <c r="D330" s="9">
        <f>D331</f>
        <v>20</v>
      </c>
      <c r="E330" s="9">
        <f t="shared" ref="E330:F331" si="125">E331</f>
        <v>20</v>
      </c>
      <c r="F330" s="9">
        <f t="shared" si="125"/>
        <v>20</v>
      </c>
    </row>
    <row r="331" spans="1:6" ht="25.5" x14ac:dyDescent="0.2">
      <c r="A331" s="8" t="s">
        <v>118</v>
      </c>
      <c r="B331" s="7" t="s">
        <v>283</v>
      </c>
      <c r="C331" s="7"/>
      <c r="D331" s="9">
        <f>D332</f>
        <v>20</v>
      </c>
      <c r="E331" s="9">
        <f t="shared" si="125"/>
        <v>20</v>
      </c>
      <c r="F331" s="9">
        <f t="shared" si="125"/>
        <v>20</v>
      </c>
    </row>
    <row r="332" spans="1:6" ht="25.5" x14ac:dyDescent="0.2">
      <c r="A332" s="10" t="s">
        <v>181</v>
      </c>
      <c r="B332" s="11" t="s">
        <v>283</v>
      </c>
      <c r="C332" s="11" t="s">
        <v>175</v>
      </c>
      <c r="D332" s="12">
        <v>20</v>
      </c>
      <c r="E332" s="12">
        <v>20</v>
      </c>
      <c r="F332" s="12">
        <v>20</v>
      </c>
    </row>
    <row r="333" spans="1:6" ht="25.5" x14ac:dyDescent="0.2">
      <c r="A333" s="8" t="s">
        <v>119</v>
      </c>
      <c r="B333" s="7" t="s">
        <v>120</v>
      </c>
      <c r="C333" s="7"/>
      <c r="D333" s="9">
        <f>D335</f>
        <v>140</v>
      </c>
      <c r="E333" s="9">
        <f t="shared" ref="E333:F333" si="126">E335</f>
        <v>140</v>
      </c>
      <c r="F333" s="9">
        <f t="shared" si="126"/>
        <v>140</v>
      </c>
    </row>
    <row r="334" spans="1:6" ht="42" customHeight="1" x14ac:dyDescent="0.2">
      <c r="A334" s="8" t="s">
        <v>284</v>
      </c>
      <c r="B334" s="7" t="s">
        <v>285</v>
      </c>
      <c r="C334" s="7"/>
      <c r="D334" s="9">
        <f>D335</f>
        <v>140</v>
      </c>
      <c r="E334" s="9">
        <f t="shared" ref="E334:F334" si="127">E335</f>
        <v>140</v>
      </c>
      <c r="F334" s="9">
        <f t="shared" si="127"/>
        <v>140</v>
      </c>
    </row>
    <row r="335" spans="1:6" ht="25.5" x14ac:dyDescent="0.2">
      <c r="A335" s="8" t="s">
        <v>121</v>
      </c>
      <c r="B335" s="7" t="s">
        <v>122</v>
      </c>
      <c r="C335" s="7"/>
      <c r="D335" s="9">
        <v>140</v>
      </c>
      <c r="E335" s="9">
        <v>140</v>
      </c>
      <c r="F335" s="9">
        <v>140</v>
      </c>
    </row>
    <row r="336" spans="1:6" x14ac:dyDescent="0.2">
      <c r="A336" s="10" t="s">
        <v>184</v>
      </c>
      <c r="B336" s="11" t="s">
        <v>122</v>
      </c>
      <c r="C336" s="11" t="s">
        <v>186</v>
      </c>
      <c r="D336" s="12">
        <v>140</v>
      </c>
      <c r="E336" s="12">
        <v>140</v>
      </c>
      <c r="F336" s="12">
        <v>140</v>
      </c>
    </row>
    <row r="337" spans="1:6" ht="25.5" x14ac:dyDescent="0.2">
      <c r="A337" s="8" t="s">
        <v>123</v>
      </c>
      <c r="B337" s="7" t="s">
        <v>124</v>
      </c>
      <c r="C337" s="7"/>
      <c r="D337" s="9">
        <f>D339+D342+D345</f>
        <v>20</v>
      </c>
      <c r="E337" s="9">
        <f t="shared" ref="E337:F337" si="128">E339+E342+E345</f>
        <v>20</v>
      </c>
      <c r="F337" s="9">
        <f t="shared" si="128"/>
        <v>20</v>
      </c>
    </row>
    <row r="338" spans="1:6" ht="42" customHeight="1" x14ac:dyDescent="0.2">
      <c r="A338" s="8" t="s">
        <v>286</v>
      </c>
      <c r="B338" s="7" t="s">
        <v>287</v>
      </c>
      <c r="C338" s="7"/>
      <c r="D338" s="9">
        <f>D339</f>
        <v>10</v>
      </c>
      <c r="E338" s="9">
        <f t="shared" ref="E338:F339" si="129">E339</f>
        <v>10</v>
      </c>
      <c r="F338" s="9">
        <f t="shared" si="129"/>
        <v>10</v>
      </c>
    </row>
    <row r="339" spans="1:6" ht="38.25" x14ac:dyDescent="0.2">
      <c r="A339" s="8" t="s">
        <v>125</v>
      </c>
      <c r="B339" s="7" t="s">
        <v>126</v>
      </c>
      <c r="C339" s="7"/>
      <c r="D339" s="9">
        <f>D340</f>
        <v>10</v>
      </c>
      <c r="E339" s="9">
        <f t="shared" si="129"/>
        <v>10</v>
      </c>
      <c r="F339" s="9">
        <f t="shared" si="129"/>
        <v>10</v>
      </c>
    </row>
    <row r="340" spans="1:6" ht="32.25" customHeight="1" x14ac:dyDescent="0.2">
      <c r="A340" s="10" t="s">
        <v>181</v>
      </c>
      <c r="B340" s="11" t="s">
        <v>126</v>
      </c>
      <c r="C340" s="11" t="s">
        <v>175</v>
      </c>
      <c r="D340" s="12">
        <v>10</v>
      </c>
      <c r="E340" s="12">
        <v>10</v>
      </c>
      <c r="F340" s="12">
        <v>10</v>
      </c>
    </row>
    <row r="341" spans="1:6" ht="38.25" x14ac:dyDescent="0.2">
      <c r="A341" s="8" t="s">
        <v>288</v>
      </c>
      <c r="B341" s="7" t="s">
        <v>289</v>
      </c>
      <c r="C341" s="7"/>
      <c r="D341" s="9">
        <f>D342</f>
        <v>5</v>
      </c>
      <c r="E341" s="9">
        <f t="shared" ref="E341:F342" si="130">E342</f>
        <v>5</v>
      </c>
      <c r="F341" s="9">
        <f t="shared" si="130"/>
        <v>5</v>
      </c>
    </row>
    <row r="342" spans="1:6" ht="48.75" customHeight="1" outlineLevel="2" x14ac:dyDescent="0.2">
      <c r="A342" s="8" t="s">
        <v>127</v>
      </c>
      <c r="B342" s="7" t="s">
        <v>290</v>
      </c>
      <c r="C342" s="7"/>
      <c r="D342" s="9">
        <f>D343</f>
        <v>5</v>
      </c>
      <c r="E342" s="9">
        <f t="shared" si="130"/>
        <v>5</v>
      </c>
      <c r="F342" s="9">
        <f t="shared" si="130"/>
        <v>5</v>
      </c>
    </row>
    <row r="343" spans="1:6" ht="38.25" customHeight="1" outlineLevel="7" x14ac:dyDescent="0.2">
      <c r="A343" s="10" t="s">
        <v>181</v>
      </c>
      <c r="B343" s="11" t="s">
        <v>290</v>
      </c>
      <c r="C343" s="11" t="s">
        <v>175</v>
      </c>
      <c r="D343" s="12">
        <v>5</v>
      </c>
      <c r="E343" s="12">
        <v>5</v>
      </c>
      <c r="F343" s="12">
        <v>5</v>
      </c>
    </row>
    <row r="344" spans="1:6" ht="57" customHeight="1" outlineLevel="7" x14ac:dyDescent="0.2">
      <c r="A344" s="8" t="s">
        <v>291</v>
      </c>
      <c r="B344" s="7" t="s">
        <v>292</v>
      </c>
      <c r="C344" s="7"/>
      <c r="D344" s="9">
        <f>D345</f>
        <v>5</v>
      </c>
      <c r="E344" s="9">
        <f t="shared" ref="E344:F345" si="131">E345</f>
        <v>5</v>
      </c>
      <c r="F344" s="9">
        <f t="shared" si="131"/>
        <v>5</v>
      </c>
    </row>
    <row r="345" spans="1:6" ht="59.25" customHeight="1" outlineLevel="2" x14ac:dyDescent="0.2">
      <c r="A345" s="8" t="s">
        <v>128</v>
      </c>
      <c r="B345" s="7" t="s">
        <v>293</v>
      </c>
      <c r="C345" s="7"/>
      <c r="D345" s="9">
        <f>D346</f>
        <v>5</v>
      </c>
      <c r="E345" s="9">
        <f t="shared" si="131"/>
        <v>5</v>
      </c>
      <c r="F345" s="9">
        <f t="shared" si="131"/>
        <v>5</v>
      </c>
    </row>
    <row r="346" spans="1:6" ht="33" customHeight="1" outlineLevel="7" x14ac:dyDescent="0.2">
      <c r="A346" s="10" t="s">
        <v>181</v>
      </c>
      <c r="B346" s="11" t="s">
        <v>293</v>
      </c>
      <c r="C346" s="11" t="s">
        <v>175</v>
      </c>
      <c r="D346" s="12">
        <v>5</v>
      </c>
      <c r="E346" s="12">
        <v>5</v>
      </c>
      <c r="F346" s="12">
        <v>5</v>
      </c>
    </row>
    <row r="347" spans="1:6" ht="33" customHeight="1" outlineLevel="7" x14ac:dyDescent="0.2">
      <c r="A347" s="8" t="s">
        <v>521</v>
      </c>
      <c r="B347" s="7" t="s">
        <v>522</v>
      </c>
      <c r="C347" s="11"/>
      <c r="D347" s="9">
        <f>D348</f>
        <v>9250</v>
      </c>
      <c r="E347" s="9">
        <f t="shared" ref="E347:F349" si="132">E348</f>
        <v>9000</v>
      </c>
      <c r="F347" s="9">
        <f t="shared" si="132"/>
        <v>0</v>
      </c>
    </row>
    <row r="348" spans="1:6" ht="45.75" customHeight="1" outlineLevel="7" x14ac:dyDescent="0.2">
      <c r="A348" s="8" t="s">
        <v>519</v>
      </c>
      <c r="B348" s="7" t="s">
        <v>523</v>
      </c>
      <c r="C348" s="7"/>
      <c r="D348" s="9">
        <f>D349</f>
        <v>9250</v>
      </c>
      <c r="E348" s="9">
        <f t="shared" si="132"/>
        <v>9000</v>
      </c>
      <c r="F348" s="9">
        <f t="shared" si="132"/>
        <v>0</v>
      </c>
    </row>
    <row r="349" spans="1:6" ht="33" customHeight="1" outlineLevel="7" x14ac:dyDescent="0.2">
      <c r="A349" s="10" t="s">
        <v>520</v>
      </c>
      <c r="B349" s="11" t="s">
        <v>524</v>
      </c>
      <c r="C349" s="11"/>
      <c r="D349" s="12">
        <f>D350</f>
        <v>9250</v>
      </c>
      <c r="E349" s="12">
        <f t="shared" si="132"/>
        <v>9000</v>
      </c>
      <c r="F349" s="12">
        <f t="shared" si="132"/>
        <v>0</v>
      </c>
    </row>
    <row r="350" spans="1:6" ht="33" customHeight="1" outlineLevel="7" x14ac:dyDescent="0.2">
      <c r="A350" s="10" t="s">
        <v>181</v>
      </c>
      <c r="B350" s="11" t="s">
        <v>524</v>
      </c>
      <c r="C350" s="11" t="s">
        <v>175</v>
      </c>
      <c r="D350" s="12">
        <v>9250</v>
      </c>
      <c r="E350" s="12">
        <v>9000</v>
      </c>
      <c r="F350" s="12">
        <v>0</v>
      </c>
    </row>
    <row r="351" spans="1:6" ht="33" customHeight="1" outlineLevel="7" x14ac:dyDescent="0.2">
      <c r="A351" s="8" t="s">
        <v>525</v>
      </c>
      <c r="B351" s="7" t="s">
        <v>526</v>
      </c>
      <c r="C351" s="11"/>
      <c r="D351" s="9">
        <f>D352</f>
        <v>704.80000000000007</v>
      </c>
      <c r="E351" s="9">
        <f t="shared" ref="E351:F351" si="133">E352</f>
        <v>0</v>
      </c>
      <c r="F351" s="9">
        <f t="shared" si="133"/>
        <v>0</v>
      </c>
    </row>
    <row r="352" spans="1:6" ht="33" customHeight="1" outlineLevel="7" x14ac:dyDescent="0.2">
      <c r="A352" s="8" t="s">
        <v>527</v>
      </c>
      <c r="B352" s="7" t="s">
        <v>538</v>
      </c>
      <c r="C352" s="7"/>
      <c r="D352" s="9">
        <f>D353+D356+D358+D360+D362+D364+D366+D368+D370+D372+D374+D376+D378+D380+D382</f>
        <v>704.80000000000007</v>
      </c>
      <c r="E352" s="9">
        <f t="shared" ref="E352:F352" si="134">E355+E357+E359+E363+E371+E373+E375+E377+E379+E381</f>
        <v>0</v>
      </c>
      <c r="F352" s="9">
        <f t="shared" si="134"/>
        <v>0</v>
      </c>
    </row>
    <row r="353" spans="1:6" ht="49.5" customHeight="1" outlineLevel="7" x14ac:dyDescent="0.2">
      <c r="A353" s="28" t="s">
        <v>553</v>
      </c>
      <c r="B353" s="11" t="s">
        <v>554</v>
      </c>
      <c r="C353" s="11"/>
      <c r="D353" s="12">
        <f>D354</f>
        <v>84.1</v>
      </c>
      <c r="E353" s="12">
        <v>0</v>
      </c>
      <c r="F353" s="12">
        <v>0</v>
      </c>
    </row>
    <row r="354" spans="1:6" ht="33" customHeight="1" outlineLevel="7" x14ac:dyDescent="0.2">
      <c r="A354" s="10" t="s">
        <v>181</v>
      </c>
      <c r="B354" s="11" t="s">
        <v>554</v>
      </c>
      <c r="C354" s="11" t="s">
        <v>175</v>
      </c>
      <c r="D354" s="12">
        <v>84.1</v>
      </c>
      <c r="E354" s="12">
        <v>0</v>
      </c>
      <c r="F354" s="12">
        <v>0</v>
      </c>
    </row>
    <row r="355" spans="1:6" ht="44.25" customHeight="1" outlineLevel="7" x14ac:dyDescent="0.2">
      <c r="A355" s="28" t="s">
        <v>528</v>
      </c>
      <c r="B355" s="11" t="s">
        <v>539</v>
      </c>
      <c r="C355" s="11"/>
      <c r="D355" s="12">
        <f>D356</f>
        <v>45.9</v>
      </c>
      <c r="E355" s="12">
        <v>0</v>
      </c>
      <c r="F355" s="12">
        <v>0</v>
      </c>
    </row>
    <row r="356" spans="1:6" ht="33" customHeight="1" outlineLevel="7" x14ac:dyDescent="0.2">
      <c r="A356" s="10" t="s">
        <v>181</v>
      </c>
      <c r="B356" s="11" t="s">
        <v>539</v>
      </c>
      <c r="C356" s="11" t="s">
        <v>175</v>
      </c>
      <c r="D356" s="12">
        <v>45.9</v>
      </c>
      <c r="E356" s="12">
        <v>0</v>
      </c>
      <c r="F356" s="12">
        <v>0</v>
      </c>
    </row>
    <row r="357" spans="1:6" ht="33" customHeight="1" outlineLevel="7" x14ac:dyDescent="0.2">
      <c r="A357" s="28" t="s">
        <v>529</v>
      </c>
      <c r="B357" s="11" t="s">
        <v>540</v>
      </c>
      <c r="C357" s="11"/>
      <c r="D357" s="12">
        <f>D358</f>
        <v>60.4</v>
      </c>
      <c r="E357" s="12">
        <v>0</v>
      </c>
      <c r="F357" s="12">
        <v>0</v>
      </c>
    </row>
    <row r="358" spans="1:6" ht="33" customHeight="1" outlineLevel="7" x14ac:dyDescent="0.2">
      <c r="A358" s="10" t="s">
        <v>181</v>
      </c>
      <c r="B358" s="11" t="s">
        <v>540</v>
      </c>
      <c r="C358" s="11" t="s">
        <v>175</v>
      </c>
      <c r="D358" s="12">
        <v>60.4</v>
      </c>
      <c r="E358" s="12">
        <v>0</v>
      </c>
      <c r="F358" s="12">
        <v>0</v>
      </c>
    </row>
    <row r="359" spans="1:6" ht="33" customHeight="1" outlineLevel="7" x14ac:dyDescent="0.2">
      <c r="A359" s="28" t="s">
        <v>530</v>
      </c>
      <c r="B359" s="11" t="s">
        <v>541</v>
      </c>
      <c r="C359" s="11"/>
      <c r="D359" s="12">
        <f>D360</f>
        <v>39.6</v>
      </c>
      <c r="E359" s="12">
        <v>0</v>
      </c>
      <c r="F359" s="12">
        <v>0</v>
      </c>
    </row>
    <row r="360" spans="1:6" ht="33" customHeight="1" outlineLevel="7" x14ac:dyDescent="0.2">
      <c r="A360" s="10" t="s">
        <v>181</v>
      </c>
      <c r="B360" s="11" t="s">
        <v>541</v>
      </c>
      <c r="C360" s="11" t="s">
        <v>175</v>
      </c>
      <c r="D360" s="12">
        <v>39.6</v>
      </c>
      <c r="E360" s="12">
        <v>0</v>
      </c>
      <c r="F360" s="12">
        <v>0</v>
      </c>
    </row>
    <row r="361" spans="1:6" ht="33" customHeight="1" outlineLevel="7" x14ac:dyDescent="0.2">
      <c r="A361" s="10" t="s">
        <v>551</v>
      </c>
      <c r="B361" s="11" t="s">
        <v>552</v>
      </c>
      <c r="C361" s="11"/>
      <c r="D361" s="12">
        <f>D362</f>
        <v>63.2</v>
      </c>
      <c r="E361" s="12">
        <f t="shared" ref="E361:F361" si="135">E362</f>
        <v>0</v>
      </c>
      <c r="F361" s="12">
        <f t="shared" si="135"/>
        <v>0</v>
      </c>
    </row>
    <row r="362" spans="1:6" ht="33" customHeight="1" outlineLevel="7" x14ac:dyDescent="0.2">
      <c r="A362" s="10" t="s">
        <v>181</v>
      </c>
      <c r="B362" s="11" t="s">
        <v>552</v>
      </c>
      <c r="C362" s="11" t="s">
        <v>175</v>
      </c>
      <c r="D362" s="12">
        <v>63.2</v>
      </c>
      <c r="E362" s="12">
        <v>0</v>
      </c>
      <c r="F362" s="12">
        <v>0</v>
      </c>
    </row>
    <row r="363" spans="1:6" ht="45.75" customHeight="1" outlineLevel="7" x14ac:dyDescent="0.2">
      <c r="A363" s="28" t="s">
        <v>531</v>
      </c>
      <c r="B363" s="11" t="s">
        <v>542</v>
      </c>
      <c r="C363" s="11"/>
      <c r="D363" s="12">
        <f>D364</f>
        <v>40</v>
      </c>
      <c r="E363" s="12">
        <v>0</v>
      </c>
      <c r="F363" s="12">
        <v>0</v>
      </c>
    </row>
    <row r="364" spans="1:6" ht="33" customHeight="1" outlineLevel="7" x14ac:dyDescent="0.2">
      <c r="A364" s="10" t="s">
        <v>181</v>
      </c>
      <c r="B364" s="11" t="s">
        <v>542</v>
      </c>
      <c r="C364" s="11" t="s">
        <v>175</v>
      </c>
      <c r="D364" s="12">
        <v>40</v>
      </c>
      <c r="E364" s="12">
        <v>0</v>
      </c>
      <c r="F364" s="12">
        <v>0</v>
      </c>
    </row>
    <row r="365" spans="1:6" ht="33" customHeight="1" outlineLevel="7" x14ac:dyDescent="0.2">
      <c r="A365" s="28" t="s">
        <v>555</v>
      </c>
      <c r="B365" s="11" t="s">
        <v>557</v>
      </c>
      <c r="C365" s="11"/>
      <c r="D365" s="12">
        <f>D366</f>
        <v>38</v>
      </c>
      <c r="E365" s="12">
        <f t="shared" ref="E365:F365" si="136">E366</f>
        <v>0</v>
      </c>
      <c r="F365" s="12">
        <f t="shared" si="136"/>
        <v>0</v>
      </c>
    </row>
    <row r="366" spans="1:6" ht="33" customHeight="1" outlineLevel="7" x14ac:dyDescent="0.2">
      <c r="A366" s="10" t="s">
        <v>181</v>
      </c>
      <c r="B366" s="11" t="s">
        <v>557</v>
      </c>
      <c r="C366" s="11" t="s">
        <v>175</v>
      </c>
      <c r="D366" s="12">
        <v>38</v>
      </c>
      <c r="E366" s="12">
        <v>0</v>
      </c>
      <c r="F366" s="12">
        <v>0</v>
      </c>
    </row>
    <row r="367" spans="1:6" ht="33" customHeight="1" outlineLevel="7" x14ac:dyDescent="0.2">
      <c r="A367" s="28" t="s">
        <v>556</v>
      </c>
      <c r="B367" s="11" t="s">
        <v>558</v>
      </c>
      <c r="C367" s="11"/>
      <c r="D367" s="12">
        <f>D368</f>
        <v>43.1</v>
      </c>
      <c r="E367" s="12">
        <f t="shared" ref="E367:F367" si="137">E368</f>
        <v>0</v>
      </c>
      <c r="F367" s="12">
        <f t="shared" si="137"/>
        <v>0</v>
      </c>
    </row>
    <row r="368" spans="1:6" ht="33" customHeight="1" outlineLevel="7" x14ac:dyDescent="0.2">
      <c r="A368" s="10" t="s">
        <v>181</v>
      </c>
      <c r="B368" s="11" t="s">
        <v>558</v>
      </c>
      <c r="C368" s="11" t="s">
        <v>175</v>
      </c>
      <c r="D368" s="12">
        <v>43.1</v>
      </c>
      <c r="E368" s="12">
        <v>0</v>
      </c>
      <c r="F368" s="12">
        <v>0</v>
      </c>
    </row>
    <row r="369" spans="1:6" ht="33" customHeight="1" outlineLevel="7" x14ac:dyDescent="0.2">
      <c r="A369" s="10" t="s">
        <v>549</v>
      </c>
      <c r="B369" s="11" t="s">
        <v>550</v>
      </c>
      <c r="C369" s="11"/>
      <c r="D369" s="12">
        <f>D370</f>
        <v>42.1</v>
      </c>
      <c r="E369" s="12">
        <f t="shared" ref="E369:F369" si="138">E370</f>
        <v>0</v>
      </c>
      <c r="F369" s="12">
        <f t="shared" si="138"/>
        <v>0</v>
      </c>
    </row>
    <row r="370" spans="1:6" ht="33" customHeight="1" outlineLevel="7" x14ac:dyDescent="0.2">
      <c r="A370" s="10" t="s">
        <v>181</v>
      </c>
      <c r="B370" s="11" t="s">
        <v>550</v>
      </c>
      <c r="C370" s="11" t="s">
        <v>175</v>
      </c>
      <c r="D370" s="12">
        <v>42.1</v>
      </c>
      <c r="E370" s="12">
        <v>0</v>
      </c>
      <c r="F370" s="12">
        <v>0</v>
      </c>
    </row>
    <row r="371" spans="1:6" ht="47.25" customHeight="1" outlineLevel="7" x14ac:dyDescent="0.2">
      <c r="A371" s="28" t="s">
        <v>532</v>
      </c>
      <c r="B371" s="11" t="s">
        <v>543</v>
      </c>
      <c r="C371" s="11"/>
      <c r="D371" s="12">
        <f>D372</f>
        <v>45.4</v>
      </c>
      <c r="E371" s="12">
        <v>0</v>
      </c>
      <c r="F371" s="12">
        <v>0</v>
      </c>
    </row>
    <row r="372" spans="1:6" ht="33" customHeight="1" outlineLevel="7" x14ac:dyDescent="0.2">
      <c r="A372" s="10" t="s">
        <v>181</v>
      </c>
      <c r="B372" s="11" t="s">
        <v>543</v>
      </c>
      <c r="C372" s="11" t="s">
        <v>175</v>
      </c>
      <c r="D372" s="12">
        <v>45.4</v>
      </c>
      <c r="E372" s="12">
        <v>0</v>
      </c>
      <c r="F372" s="12">
        <v>0</v>
      </c>
    </row>
    <row r="373" spans="1:6" ht="42.75" customHeight="1" outlineLevel="7" x14ac:dyDescent="0.2">
      <c r="A373" s="28" t="s">
        <v>533</v>
      </c>
      <c r="B373" s="11" t="s">
        <v>544</v>
      </c>
      <c r="C373" s="11"/>
      <c r="D373" s="12">
        <f>D374</f>
        <v>39.700000000000003</v>
      </c>
      <c r="E373" s="12">
        <v>0</v>
      </c>
      <c r="F373" s="12">
        <v>0</v>
      </c>
    </row>
    <row r="374" spans="1:6" ht="33" customHeight="1" outlineLevel="7" x14ac:dyDescent="0.2">
      <c r="A374" s="10" t="s">
        <v>181</v>
      </c>
      <c r="B374" s="11" t="s">
        <v>544</v>
      </c>
      <c r="C374" s="11" t="s">
        <v>175</v>
      </c>
      <c r="D374" s="12">
        <v>39.700000000000003</v>
      </c>
      <c r="E374" s="12">
        <v>0</v>
      </c>
      <c r="F374" s="12">
        <v>0</v>
      </c>
    </row>
    <row r="375" spans="1:6" ht="46.5" customHeight="1" outlineLevel="7" x14ac:dyDescent="0.2">
      <c r="A375" s="29" t="s">
        <v>534</v>
      </c>
      <c r="B375" s="11" t="s">
        <v>545</v>
      </c>
      <c r="C375" s="11"/>
      <c r="D375" s="12">
        <f>D376</f>
        <v>40.5</v>
      </c>
      <c r="E375" s="12">
        <v>0</v>
      </c>
      <c r="F375" s="12">
        <v>0</v>
      </c>
    </row>
    <row r="376" spans="1:6" ht="33" customHeight="1" outlineLevel="7" x14ac:dyDescent="0.2">
      <c r="A376" s="10" t="s">
        <v>181</v>
      </c>
      <c r="B376" s="11" t="s">
        <v>545</v>
      </c>
      <c r="C376" s="11" t="s">
        <v>175</v>
      </c>
      <c r="D376" s="12">
        <v>40.5</v>
      </c>
      <c r="E376" s="12">
        <v>0</v>
      </c>
      <c r="F376" s="12">
        <v>0</v>
      </c>
    </row>
    <row r="377" spans="1:6" ht="46.5" customHeight="1" outlineLevel="7" x14ac:dyDescent="0.2">
      <c r="A377" s="29" t="s">
        <v>535</v>
      </c>
      <c r="B377" s="11" t="s">
        <v>546</v>
      </c>
      <c r="C377" s="11"/>
      <c r="D377" s="12">
        <f>D378</f>
        <v>41.9</v>
      </c>
      <c r="E377" s="12">
        <v>0</v>
      </c>
      <c r="F377" s="12">
        <v>0</v>
      </c>
    </row>
    <row r="378" spans="1:6" ht="33" customHeight="1" outlineLevel="7" x14ac:dyDescent="0.2">
      <c r="A378" s="10" t="s">
        <v>181</v>
      </c>
      <c r="B378" s="11" t="s">
        <v>546</v>
      </c>
      <c r="C378" s="11" t="s">
        <v>175</v>
      </c>
      <c r="D378" s="12">
        <v>41.9</v>
      </c>
      <c r="E378" s="12">
        <v>0</v>
      </c>
      <c r="F378" s="12">
        <v>0</v>
      </c>
    </row>
    <row r="379" spans="1:6" ht="45.75" customHeight="1" outlineLevel="7" x14ac:dyDescent="0.2">
      <c r="A379" s="28" t="s">
        <v>536</v>
      </c>
      <c r="B379" s="11" t="s">
        <v>547</v>
      </c>
      <c r="C379" s="11"/>
      <c r="D379" s="12">
        <f>D380</f>
        <v>41.7</v>
      </c>
      <c r="E379" s="12">
        <v>0</v>
      </c>
      <c r="F379" s="12">
        <v>0</v>
      </c>
    </row>
    <row r="380" spans="1:6" ht="33" customHeight="1" outlineLevel="7" x14ac:dyDescent="0.2">
      <c r="A380" s="10" t="s">
        <v>181</v>
      </c>
      <c r="B380" s="11" t="s">
        <v>547</v>
      </c>
      <c r="C380" s="11" t="s">
        <v>175</v>
      </c>
      <c r="D380" s="12">
        <v>41.7</v>
      </c>
      <c r="E380" s="12">
        <v>0</v>
      </c>
      <c r="F380" s="12">
        <v>0</v>
      </c>
    </row>
    <row r="381" spans="1:6" ht="41.25" customHeight="1" outlineLevel="7" x14ac:dyDescent="0.2">
      <c r="A381" s="29" t="s">
        <v>537</v>
      </c>
      <c r="B381" s="11" t="s">
        <v>548</v>
      </c>
      <c r="C381" s="11"/>
      <c r="D381" s="12">
        <f>D382</f>
        <v>39.200000000000003</v>
      </c>
      <c r="E381" s="12">
        <v>0</v>
      </c>
      <c r="F381" s="12">
        <v>0</v>
      </c>
    </row>
    <row r="382" spans="1:6" ht="33" customHeight="1" outlineLevel="7" x14ac:dyDescent="0.2">
      <c r="A382" s="10" t="s">
        <v>181</v>
      </c>
      <c r="B382" s="11" t="s">
        <v>548</v>
      </c>
      <c r="C382" s="11" t="s">
        <v>175</v>
      </c>
      <c r="D382" s="12">
        <v>39.200000000000003</v>
      </c>
      <c r="E382" s="12">
        <v>0</v>
      </c>
      <c r="F382" s="12">
        <v>0</v>
      </c>
    </row>
    <row r="383" spans="1:6" ht="49.5" customHeight="1" x14ac:dyDescent="0.2">
      <c r="A383" s="8" t="s">
        <v>676</v>
      </c>
      <c r="B383" s="7" t="s">
        <v>129</v>
      </c>
      <c r="C383" s="7"/>
      <c r="D383" s="9">
        <f>D384+D391+D405</f>
        <v>75027.400000000009</v>
      </c>
      <c r="E383" s="9">
        <f>E384+E391+E405</f>
        <v>74967.400000000009</v>
      </c>
      <c r="F383" s="9">
        <f>F384+F391+F405</f>
        <v>74967.400000000009</v>
      </c>
    </row>
    <row r="384" spans="1:6" ht="48" customHeight="1" outlineLevel="1" x14ac:dyDescent="0.2">
      <c r="A384" s="8" t="s">
        <v>677</v>
      </c>
      <c r="B384" s="7" t="s">
        <v>130</v>
      </c>
      <c r="C384" s="7"/>
      <c r="D384" s="9">
        <f>D385</f>
        <v>9186.5</v>
      </c>
      <c r="E384" s="9">
        <f t="shared" ref="E384:F384" si="139">E385</f>
        <v>9186.5</v>
      </c>
      <c r="F384" s="9">
        <f t="shared" si="139"/>
        <v>9186.5</v>
      </c>
    </row>
    <row r="385" spans="1:6" ht="38.25" customHeight="1" outlineLevel="1" x14ac:dyDescent="0.2">
      <c r="A385" s="8" t="s">
        <v>392</v>
      </c>
      <c r="B385" s="7" t="s">
        <v>393</v>
      </c>
      <c r="C385" s="7"/>
      <c r="D385" s="9">
        <f>D386+D389</f>
        <v>9186.5</v>
      </c>
      <c r="E385" s="9">
        <f t="shared" ref="E385:F385" si="140">E386+E389</f>
        <v>9186.5</v>
      </c>
      <c r="F385" s="9">
        <f t="shared" si="140"/>
        <v>9186.5</v>
      </c>
    </row>
    <row r="386" spans="1:6" ht="29.25" customHeight="1" outlineLevel="2" x14ac:dyDescent="0.2">
      <c r="A386" s="8" t="s">
        <v>405</v>
      </c>
      <c r="B386" s="7" t="s">
        <v>131</v>
      </c>
      <c r="C386" s="7"/>
      <c r="D386" s="9">
        <f>D387+D388</f>
        <v>567.5</v>
      </c>
      <c r="E386" s="9">
        <f t="shared" ref="E386:F386" si="141">E387+E388</f>
        <v>567.5</v>
      </c>
      <c r="F386" s="9">
        <f t="shared" si="141"/>
        <v>567.5</v>
      </c>
    </row>
    <row r="387" spans="1:6" ht="29.25" customHeight="1" outlineLevel="7" x14ac:dyDescent="0.2">
      <c r="A387" s="10" t="s">
        <v>181</v>
      </c>
      <c r="B387" s="11" t="s">
        <v>131</v>
      </c>
      <c r="C387" s="11" t="s">
        <v>175</v>
      </c>
      <c r="D387" s="12">
        <v>567.5</v>
      </c>
      <c r="E387" s="12">
        <v>567.5</v>
      </c>
      <c r="F387" s="12">
        <v>567.5</v>
      </c>
    </row>
    <row r="388" spans="1:6" ht="24.6" customHeight="1" outlineLevel="7" x14ac:dyDescent="0.2">
      <c r="A388" s="10" t="s">
        <v>180</v>
      </c>
      <c r="B388" s="11" t="s">
        <v>131</v>
      </c>
      <c r="C388" s="11" t="s">
        <v>176</v>
      </c>
      <c r="D388" s="12">
        <v>0</v>
      </c>
      <c r="E388" s="12">
        <v>0</v>
      </c>
      <c r="F388" s="12">
        <v>0</v>
      </c>
    </row>
    <row r="389" spans="1:6" ht="37.5" customHeight="1" outlineLevel="2" x14ac:dyDescent="0.2">
      <c r="A389" s="8" t="s">
        <v>599</v>
      </c>
      <c r="B389" s="7" t="s">
        <v>132</v>
      </c>
      <c r="C389" s="7"/>
      <c r="D389" s="9">
        <f>D390</f>
        <v>8619</v>
      </c>
      <c r="E389" s="9">
        <f t="shared" ref="E389:F389" si="142">E390</f>
        <v>8619</v>
      </c>
      <c r="F389" s="9">
        <f t="shared" si="142"/>
        <v>8619</v>
      </c>
    </row>
    <row r="390" spans="1:6" ht="64.5" customHeight="1" outlineLevel="7" x14ac:dyDescent="0.2">
      <c r="A390" s="10" t="s">
        <v>188</v>
      </c>
      <c r="B390" s="11" t="s">
        <v>132</v>
      </c>
      <c r="C390" s="11" t="s">
        <v>183</v>
      </c>
      <c r="D390" s="12">
        <v>8619</v>
      </c>
      <c r="E390" s="12">
        <v>8619</v>
      </c>
      <c r="F390" s="12">
        <v>8619</v>
      </c>
    </row>
    <row r="391" spans="1:6" ht="38.25" x14ac:dyDescent="0.2">
      <c r="A391" s="8" t="s">
        <v>678</v>
      </c>
      <c r="B391" s="7" t="s">
        <v>133</v>
      </c>
      <c r="C391" s="7"/>
      <c r="D391" s="9">
        <f>D392+D396+D399</f>
        <v>15421.1</v>
      </c>
      <c r="E391" s="9">
        <f>E392+E396+E399</f>
        <v>15421.1</v>
      </c>
      <c r="F391" s="9">
        <f>F392+F396+F399</f>
        <v>15421.1</v>
      </c>
    </row>
    <row r="392" spans="1:6" ht="36.75" customHeight="1" x14ac:dyDescent="0.2">
      <c r="A392" s="8" t="s">
        <v>396</v>
      </c>
      <c r="B392" s="7" t="s">
        <v>395</v>
      </c>
      <c r="C392" s="7"/>
      <c r="D392" s="9">
        <f>D393</f>
        <v>4501.5</v>
      </c>
      <c r="E392" s="9">
        <f t="shared" ref="E392:F392" si="143">E393</f>
        <v>4501.5</v>
      </c>
      <c r="F392" s="9">
        <f t="shared" si="143"/>
        <v>4501.5</v>
      </c>
    </row>
    <row r="393" spans="1:6" ht="25.5" x14ac:dyDescent="0.2">
      <c r="A393" s="8" t="s">
        <v>134</v>
      </c>
      <c r="B393" s="7" t="s">
        <v>195</v>
      </c>
      <c r="C393" s="7"/>
      <c r="D393" s="9">
        <f>D394+D395</f>
        <v>4501.5</v>
      </c>
      <c r="E393" s="9">
        <f t="shared" ref="E393:F393" si="144">E394+E395</f>
        <v>4501.5</v>
      </c>
      <c r="F393" s="9">
        <f t="shared" si="144"/>
        <v>4501.5</v>
      </c>
    </row>
    <row r="394" spans="1:6" ht="25.5" x14ac:dyDescent="0.2">
      <c r="A394" s="10" t="s">
        <v>181</v>
      </c>
      <c r="B394" s="11" t="s">
        <v>195</v>
      </c>
      <c r="C394" s="11" t="s">
        <v>175</v>
      </c>
      <c r="D394" s="12">
        <v>4362.1000000000004</v>
      </c>
      <c r="E394" s="12">
        <v>4362.1000000000004</v>
      </c>
      <c r="F394" s="12">
        <v>4362.1000000000004</v>
      </c>
    </row>
    <row r="395" spans="1:6" x14ac:dyDescent="0.2">
      <c r="A395" s="10" t="s">
        <v>180</v>
      </c>
      <c r="B395" s="11" t="s">
        <v>195</v>
      </c>
      <c r="C395" s="11" t="s">
        <v>176</v>
      </c>
      <c r="D395" s="12">
        <v>139.4</v>
      </c>
      <c r="E395" s="12">
        <v>139.4</v>
      </c>
      <c r="F395" s="12">
        <v>139.4</v>
      </c>
    </row>
    <row r="396" spans="1:6" ht="61.5" customHeight="1" x14ac:dyDescent="0.2">
      <c r="A396" s="8" t="s">
        <v>398</v>
      </c>
      <c r="B396" s="7" t="s">
        <v>397</v>
      </c>
      <c r="C396" s="7"/>
      <c r="D396" s="9">
        <f>D397</f>
        <v>1636</v>
      </c>
      <c r="E396" s="9">
        <f t="shared" ref="E396:F397" si="145">E397</f>
        <v>1636</v>
      </c>
      <c r="F396" s="9">
        <f t="shared" si="145"/>
        <v>1636</v>
      </c>
    </row>
    <row r="397" spans="1:6" ht="38.25" x14ac:dyDescent="0.2">
      <c r="A397" s="8" t="s">
        <v>135</v>
      </c>
      <c r="B397" s="7" t="s">
        <v>196</v>
      </c>
      <c r="C397" s="7"/>
      <c r="D397" s="9">
        <f>D398</f>
        <v>1636</v>
      </c>
      <c r="E397" s="9">
        <f t="shared" si="145"/>
        <v>1636</v>
      </c>
      <c r="F397" s="9">
        <f t="shared" si="145"/>
        <v>1636</v>
      </c>
    </row>
    <row r="398" spans="1:6" ht="25.5" x14ac:dyDescent="0.2">
      <c r="A398" s="10" t="s">
        <v>181</v>
      </c>
      <c r="B398" s="11" t="s">
        <v>196</v>
      </c>
      <c r="C398" s="11" t="s">
        <v>175</v>
      </c>
      <c r="D398" s="12">
        <v>1636</v>
      </c>
      <c r="E398" s="12">
        <v>1636</v>
      </c>
      <c r="F398" s="12">
        <v>1636</v>
      </c>
    </row>
    <row r="399" spans="1:6" ht="26.25" customHeight="1" x14ac:dyDescent="0.2">
      <c r="A399" s="8" t="s">
        <v>392</v>
      </c>
      <c r="B399" s="7" t="s">
        <v>394</v>
      </c>
      <c r="C399" s="7"/>
      <c r="D399" s="9">
        <f>D400+D403</f>
        <v>9283.6</v>
      </c>
      <c r="E399" s="9">
        <f t="shared" ref="E399:F399" si="146">E400+E403</f>
        <v>9283.6</v>
      </c>
      <c r="F399" s="9">
        <f t="shared" si="146"/>
        <v>9283.6</v>
      </c>
    </row>
    <row r="400" spans="1:6" ht="25.5" x14ac:dyDescent="0.2">
      <c r="A400" s="8" t="s">
        <v>405</v>
      </c>
      <c r="B400" s="7" t="s">
        <v>194</v>
      </c>
      <c r="C400" s="7"/>
      <c r="D400" s="9">
        <f>D401+D402</f>
        <v>500</v>
      </c>
      <c r="E400" s="9">
        <f t="shared" ref="E400:F400" si="147">E401+E402</f>
        <v>500</v>
      </c>
      <c r="F400" s="9">
        <f t="shared" si="147"/>
        <v>500</v>
      </c>
    </row>
    <row r="401" spans="1:6" ht="25.5" x14ac:dyDescent="0.2">
      <c r="A401" s="10" t="s">
        <v>181</v>
      </c>
      <c r="B401" s="11" t="s">
        <v>194</v>
      </c>
      <c r="C401" s="11" t="s">
        <v>175</v>
      </c>
      <c r="D401" s="12">
        <v>500</v>
      </c>
      <c r="E401" s="12">
        <v>500</v>
      </c>
      <c r="F401" s="12">
        <v>500</v>
      </c>
    </row>
    <row r="402" spans="1:6" x14ac:dyDescent="0.2">
      <c r="A402" s="10" t="s">
        <v>180</v>
      </c>
      <c r="B402" s="11" t="s">
        <v>194</v>
      </c>
      <c r="C402" s="11" t="s">
        <v>176</v>
      </c>
      <c r="D402" s="12">
        <v>0</v>
      </c>
      <c r="E402" s="12">
        <v>0</v>
      </c>
      <c r="F402" s="12">
        <v>0</v>
      </c>
    </row>
    <row r="403" spans="1:6" ht="51" x14ac:dyDescent="0.2">
      <c r="A403" s="8" t="s">
        <v>599</v>
      </c>
      <c r="B403" s="7" t="s">
        <v>136</v>
      </c>
      <c r="C403" s="7"/>
      <c r="D403" s="9">
        <f>D404</f>
        <v>8783.6</v>
      </c>
      <c r="E403" s="9">
        <f t="shared" ref="E403:F403" si="148">E404</f>
        <v>8783.6</v>
      </c>
      <c r="F403" s="9">
        <f t="shared" si="148"/>
        <v>8783.6</v>
      </c>
    </row>
    <row r="404" spans="1:6" ht="51" x14ac:dyDescent="0.2">
      <c r="A404" s="10" t="s">
        <v>188</v>
      </c>
      <c r="B404" s="11" t="s">
        <v>136</v>
      </c>
      <c r="C404" s="11" t="s">
        <v>183</v>
      </c>
      <c r="D404" s="12">
        <v>8783.6</v>
      </c>
      <c r="E404" s="12">
        <v>8783.6</v>
      </c>
      <c r="F404" s="12">
        <v>8783.6</v>
      </c>
    </row>
    <row r="405" spans="1:6" ht="25.5" x14ac:dyDescent="0.2">
      <c r="A405" s="36" t="s">
        <v>679</v>
      </c>
      <c r="B405" s="7" t="s">
        <v>469</v>
      </c>
      <c r="C405" s="7"/>
      <c r="D405" s="9">
        <f>D406+D413+D416+D420+D425+D428+D432+D436</f>
        <v>50419.80000000001</v>
      </c>
      <c r="E405" s="9">
        <f t="shared" ref="E405:F405" si="149">E406+E413+E416+E420+E425+E428+E432+E436</f>
        <v>50359.80000000001</v>
      </c>
      <c r="F405" s="9">
        <f t="shared" si="149"/>
        <v>50359.80000000001</v>
      </c>
    </row>
    <row r="406" spans="1:6" ht="25.5" x14ac:dyDescent="0.2">
      <c r="A406" s="33" t="s">
        <v>466</v>
      </c>
      <c r="B406" s="7" t="s">
        <v>470</v>
      </c>
      <c r="C406" s="7"/>
      <c r="D406" s="9">
        <f>D407+D411</f>
        <v>38094</v>
      </c>
      <c r="E406" s="9">
        <f t="shared" ref="E406:F406" si="150">E407+E411</f>
        <v>38094</v>
      </c>
      <c r="F406" s="9">
        <f t="shared" si="150"/>
        <v>38094</v>
      </c>
    </row>
    <row r="407" spans="1:6" x14ac:dyDescent="0.2">
      <c r="A407" s="34" t="s">
        <v>467</v>
      </c>
      <c r="B407" s="11" t="s">
        <v>471</v>
      </c>
      <c r="C407" s="11"/>
      <c r="D407" s="12">
        <f>D408+D409+D410</f>
        <v>3145.1</v>
      </c>
      <c r="E407" s="12">
        <f t="shared" ref="E407:F407" si="151">E408+E409+E410</f>
        <v>3145.1</v>
      </c>
      <c r="F407" s="12">
        <f t="shared" si="151"/>
        <v>3145.1</v>
      </c>
    </row>
    <row r="408" spans="1:6" ht="51" x14ac:dyDescent="0.2">
      <c r="A408" s="10" t="s">
        <v>188</v>
      </c>
      <c r="B408" s="11" t="s">
        <v>471</v>
      </c>
      <c r="C408" s="11" t="s">
        <v>183</v>
      </c>
      <c r="D408" s="12">
        <v>3</v>
      </c>
      <c r="E408" s="12">
        <v>3</v>
      </c>
      <c r="F408" s="12">
        <v>3</v>
      </c>
    </row>
    <row r="409" spans="1:6" ht="25.5" x14ac:dyDescent="0.2">
      <c r="A409" s="10" t="s">
        <v>181</v>
      </c>
      <c r="B409" s="11" t="s">
        <v>471</v>
      </c>
      <c r="C409" s="11" t="s">
        <v>175</v>
      </c>
      <c r="D409" s="12">
        <v>3142.1</v>
      </c>
      <c r="E409" s="12">
        <v>3142.1</v>
      </c>
      <c r="F409" s="12">
        <v>3142.1</v>
      </c>
    </row>
    <row r="410" spans="1:6" x14ac:dyDescent="0.2">
      <c r="A410" s="10" t="s">
        <v>180</v>
      </c>
      <c r="B410" s="11" t="s">
        <v>471</v>
      </c>
      <c r="C410" s="11" t="s">
        <v>176</v>
      </c>
      <c r="D410" s="12">
        <v>0</v>
      </c>
      <c r="E410" s="12">
        <v>0</v>
      </c>
      <c r="F410" s="12">
        <v>0</v>
      </c>
    </row>
    <row r="411" spans="1:6" ht="51" x14ac:dyDescent="0.2">
      <c r="A411" s="8" t="s">
        <v>599</v>
      </c>
      <c r="B411" s="11" t="s">
        <v>472</v>
      </c>
      <c r="C411" s="11"/>
      <c r="D411" s="12">
        <f>D412</f>
        <v>34948.9</v>
      </c>
      <c r="E411" s="12">
        <f t="shared" ref="E411:F411" si="152">E412</f>
        <v>34948.9</v>
      </c>
      <c r="F411" s="12">
        <f t="shared" si="152"/>
        <v>34948.9</v>
      </c>
    </row>
    <row r="412" spans="1:6" ht="51" x14ac:dyDescent="0.2">
      <c r="A412" s="10" t="s">
        <v>188</v>
      </c>
      <c r="B412" s="11" t="s">
        <v>472</v>
      </c>
      <c r="C412" s="11" t="s">
        <v>183</v>
      </c>
      <c r="D412" s="12">
        <v>34948.9</v>
      </c>
      <c r="E412" s="12">
        <v>34948.9</v>
      </c>
      <c r="F412" s="12">
        <v>34948.9</v>
      </c>
    </row>
    <row r="413" spans="1:6" ht="25.5" x14ac:dyDescent="0.2">
      <c r="A413" s="8" t="s">
        <v>468</v>
      </c>
      <c r="B413" s="7" t="s">
        <v>473</v>
      </c>
      <c r="C413" s="7"/>
      <c r="D413" s="9">
        <f>D414</f>
        <v>390</v>
      </c>
      <c r="E413" s="9">
        <f t="shared" ref="E413:F414" si="153">E414</f>
        <v>390</v>
      </c>
      <c r="F413" s="9">
        <f t="shared" si="153"/>
        <v>390</v>
      </c>
    </row>
    <row r="414" spans="1:6" x14ac:dyDescent="0.2">
      <c r="A414" s="10" t="s">
        <v>407</v>
      </c>
      <c r="B414" s="11" t="s">
        <v>474</v>
      </c>
      <c r="C414" s="11"/>
      <c r="D414" s="12">
        <f>D415</f>
        <v>390</v>
      </c>
      <c r="E414" s="12">
        <f t="shared" si="153"/>
        <v>390</v>
      </c>
      <c r="F414" s="12">
        <f t="shared" si="153"/>
        <v>390</v>
      </c>
    </row>
    <row r="415" spans="1:6" ht="25.5" x14ac:dyDescent="0.2">
      <c r="A415" s="10" t="s">
        <v>408</v>
      </c>
      <c r="B415" s="11" t="s">
        <v>474</v>
      </c>
      <c r="C415" s="11" t="s">
        <v>175</v>
      </c>
      <c r="D415" s="12">
        <v>390</v>
      </c>
      <c r="E415" s="12">
        <v>390</v>
      </c>
      <c r="F415" s="12">
        <v>390</v>
      </c>
    </row>
    <row r="416" spans="1:6" ht="38.25" x14ac:dyDescent="0.2">
      <c r="A416" s="3" t="s">
        <v>680</v>
      </c>
      <c r="B416" s="7" t="s">
        <v>476</v>
      </c>
      <c r="C416" s="7"/>
      <c r="D416" s="9">
        <f>D417</f>
        <v>1195.3</v>
      </c>
      <c r="E416" s="9">
        <f t="shared" ref="E416:F416" si="154">E417</f>
        <v>1195.3</v>
      </c>
      <c r="F416" s="9">
        <f t="shared" si="154"/>
        <v>1195.3</v>
      </c>
    </row>
    <row r="417" spans="1:6" ht="25.5" x14ac:dyDescent="0.2">
      <c r="A417" s="10" t="s">
        <v>147</v>
      </c>
      <c r="B417" s="11" t="s">
        <v>479</v>
      </c>
      <c r="C417" s="7"/>
      <c r="D417" s="9">
        <f>D418+D419</f>
        <v>1195.3</v>
      </c>
      <c r="E417" s="9">
        <f t="shared" ref="E417:F417" si="155">E418+E419</f>
        <v>1195.3</v>
      </c>
      <c r="F417" s="9">
        <f t="shared" si="155"/>
        <v>1195.3</v>
      </c>
    </row>
    <row r="418" spans="1:6" ht="51" x14ac:dyDescent="0.2">
      <c r="A418" s="10" t="s">
        <v>188</v>
      </c>
      <c r="B418" s="11" t="s">
        <v>479</v>
      </c>
      <c r="C418" s="11" t="s">
        <v>183</v>
      </c>
      <c r="D418" s="12">
        <v>748.8</v>
      </c>
      <c r="E418" s="12">
        <v>748.8</v>
      </c>
      <c r="F418" s="12">
        <v>748.8</v>
      </c>
    </row>
    <row r="419" spans="1:6" ht="25.5" x14ac:dyDescent="0.2">
      <c r="A419" s="10" t="s">
        <v>181</v>
      </c>
      <c r="B419" s="11" t="s">
        <v>479</v>
      </c>
      <c r="C419" s="11" t="s">
        <v>175</v>
      </c>
      <c r="D419" s="12">
        <v>446.5</v>
      </c>
      <c r="E419" s="12">
        <v>446.5</v>
      </c>
      <c r="F419" s="12">
        <v>446.5</v>
      </c>
    </row>
    <row r="420" spans="1:6" ht="38.25" x14ac:dyDescent="0.2">
      <c r="A420" s="3" t="s">
        <v>475</v>
      </c>
      <c r="B420" s="7" t="s">
        <v>478</v>
      </c>
      <c r="C420" s="7"/>
      <c r="D420" s="9">
        <f>D421+D423</f>
        <v>8380.4</v>
      </c>
      <c r="E420" s="9">
        <f>E421+E423</f>
        <v>8320.4</v>
      </c>
      <c r="F420" s="9">
        <f>F421+F423</f>
        <v>8320.4</v>
      </c>
    </row>
    <row r="421" spans="1:6" ht="25.5" x14ac:dyDescent="0.2">
      <c r="A421" s="10" t="s">
        <v>152</v>
      </c>
      <c r="B421" s="11" t="s">
        <v>480</v>
      </c>
      <c r="C421" s="7"/>
      <c r="D421" s="9">
        <f>D422</f>
        <v>140</v>
      </c>
      <c r="E421" s="9">
        <f t="shared" ref="E421:F421" si="156">E422</f>
        <v>80</v>
      </c>
      <c r="F421" s="9">
        <f t="shared" si="156"/>
        <v>80</v>
      </c>
    </row>
    <row r="422" spans="1:6" ht="25.5" x14ac:dyDescent="0.2">
      <c r="A422" s="10" t="s">
        <v>181</v>
      </c>
      <c r="B422" s="11" t="s">
        <v>480</v>
      </c>
      <c r="C422" s="11" t="s">
        <v>175</v>
      </c>
      <c r="D422" s="12">
        <v>140</v>
      </c>
      <c r="E422" s="12">
        <v>80</v>
      </c>
      <c r="F422" s="12">
        <v>80</v>
      </c>
    </row>
    <row r="423" spans="1:6" ht="51" x14ac:dyDescent="0.2">
      <c r="A423" s="8" t="s">
        <v>599</v>
      </c>
      <c r="B423" s="7" t="s">
        <v>559</v>
      </c>
      <c r="C423" s="7"/>
      <c r="D423" s="9">
        <f>D424</f>
        <v>8240.4</v>
      </c>
      <c r="E423" s="9">
        <f t="shared" ref="E423:F423" si="157">E424</f>
        <v>8240.4</v>
      </c>
      <c r="F423" s="9">
        <f t="shared" si="157"/>
        <v>8240.4</v>
      </c>
    </row>
    <row r="424" spans="1:6" ht="51" x14ac:dyDescent="0.2">
      <c r="A424" s="10" t="s">
        <v>188</v>
      </c>
      <c r="B424" s="11" t="s">
        <v>559</v>
      </c>
      <c r="C424" s="11" t="s">
        <v>183</v>
      </c>
      <c r="D424" s="12">
        <v>8240.4</v>
      </c>
      <c r="E424" s="12">
        <v>8240.4</v>
      </c>
      <c r="F424" s="12">
        <v>8240.4</v>
      </c>
    </row>
    <row r="425" spans="1:6" ht="38.25" x14ac:dyDescent="0.2">
      <c r="A425" s="8" t="s">
        <v>477</v>
      </c>
      <c r="B425" s="7" t="s">
        <v>481</v>
      </c>
      <c r="C425" s="7"/>
      <c r="D425" s="9">
        <f>D426</f>
        <v>100</v>
      </c>
      <c r="E425" s="9">
        <f t="shared" ref="E425:F425" si="158">E426</f>
        <v>100</v>
      </c>
      <c r="F425" s="9">
        <f t="shared" si="158"/>
        <v>100</v>
      </c>
    </row>
    <row r="426" spans="1:6" ht="25.5" x14ac:dyDescent="0.2">
      <c r="A426" s="10" t="s">
        <v>155</v>
      </c>
      <c r="B426" s="11" t="s">
        <v>560</v>
      </c>
      <c r="C426" s="11"/>
      <c r="D426" s="12">
        <f>D427</f>
        <v>100</v>
      </c>
      <c r="E426" s="12">
        <f>E427</f>
        <v>100</v>
      </c>
      <c r="F426" s="12">
        <f>F427</f>
        <v>100</v>
      </c>
    </row>
    <row r="427" spans="1:6" x14ac:dyDescent="0.2">
      <c r="A427" s="10" t="s">
        <v>180</v>
      </c>
      <c r="B427" s="11" t="s">
        <v>560</v>
      </c>
      <c r="C427" s="11" t="s">
        <v>176</v>
      </c>
      <c r="D427" s="12">
        <v>100</v>
      </c>
      <c r="E427" s="12">
        <v>100</v>
      </c>
      <c r="F427" s="12">
        <v>100</v>
      </c>
    </row>
    <row r="428" spans="1:6" ht="63.75" x14ac:dyDescent="0.2">
      <c r="A428" s="3" t="s">
        <v>681</v>
      </c>
      <c r="B428" s="7" t="s">
        <v>482</v>
      </c>
      <c r="C428" s="7"/>
      <c r="D428" s="9">
        <f t="shared" ref="D428:F428" si="159">D429</f>
        <v>611.9</v>
      </c>
      <c r="E428" s="9">
        <f t="shared" si="159"/>
        <v>611.9</v>
      </c>
      <c r="F428" s="9">
        <f t="shared" si="159"/>
        <v>611.9</v>
      </c>
    </row>
    <row r="429" spans="1:6" ht="51" x14ac:dyDescent="0.2">
      <c r="A429" s="10" t="s">
        <v>561</v>
      </c>
      <c r="B429" s="11" t="s">
        <v>562</v>
      </c>
      <c r="C429" s="11"/>
      <c r="D429" s="12">
        <f>D430+D431</f>
        <v>611.9</v>
      </c>
      <c r="E429" s="12">
        <f t="shared" ref="E429:F429" si="160">E430+E431</f>
        <v>611.9</v>
      </c>
      <c r="F429" s="12">
        <f t="shared" si="160"/>
        <v>611.9</v>
      </c>
    </row>
    <row r="430" spans="1:6" ht="51" x14ac:dyDescent="0.2">
      <c r="A430" s="10" t="s">
        <v>188</v>
      </c>
      <c r="B430" s="11" t="s">
        <v>562</v>
      </c>
      <c r="C430" s="11" t="s">
        <v>183</v>
      </c>
      <c r="D430" s="12">
        <v>567</v>
      </c>
      <c r="E430" s="12">
        <v>567</v>
      </c>
      <c r="F430" s="12">
        <v>567</v>
      </c>
    </row>
    <row r="431" spans="1:6" ht="25.5" x14ac:dyDescent="0.2">
      <c r="A431" s="10" t="s">
        <v>181</v>
      </c>
      <c r="B431" s="11" t="s">
        <v>562</v>
      </c>
      <c r="C431" s="11" t="s">
        <v>175</v>
      </c>
      <c r="D431" s="12">
        <v>44.9</v>
      </c>
      <c r="E431" s="12">
        <v>44.9</v>
      </c>
      <c r="F431" s="12">
        <v>44.9</v>
      </c>
    </row>
    <row r="432" spans="1:6" ht="89.25" x14ac:dyDescent="0.2">
      <c r="A432" s="13" t="s">
        <v>563</v>
      </c>
      <c r="B432" s="7" t="s">
        <v>566</v>
      </c>
      <c r="C432" s="7"/>
      <c r="D432" s="9">
        <f>D434+D435</f>
        <v>611.9</v>
      </c>
      <c r="E432" s="9">
        <f>E434+E435</f>
        <v>611.9</v>
      </c>
      <c r="F432" s="9">
        <f t="shared" ref="F432" si="161">F434+F435</f>
        <v>611.9</v>
      </c>
    </row>
    <row r="433" spans="1:6" ht="76.5" x14ac:dyDescent="0.2">
      <c r="A433" s="35" t="s">
        <v>564</v>
      </c>
      <c r="B433" s="11" t="s">
        <v>567</v>
      </c>
      <c r="C433" s="11"/>
      <c r="D433" s="12">
        <f>D434+D435</f>
        <v>611.9</v>
      </c>
      <c r="E433" s="12">
        <f t="shared" ref="E433:F433" si="162">E434+E435</f>
        <v>611.9</v>
      </c>
      <c r="F433" s="12">
        <f t="shared" si="162"/>
        <v>611.9</v>
      </c>
    </row>
    <row r="434" spans="1:6" x14ac:dyDescent="0.2">
      <c r="A434" s="10" t="s">
        <v>565</v>
      </c>
      <c r="B434" s="11" t="s">
        <v>567</v>
      </c>
      <c r="C434" s="11" t="s">
        <v>183</v>
      </c>
      <c r="D434" s="12">
        <v>567</v>
      </c>
      <c r="E434" s="12">
        <v>567</v>
      </c>
      <c r="F434" s="12">
        <v>567</v>
      </c>
    </row>
    <row r="435" spans="1:6" ht="25.5" x14ac:dyDescent="0.2">
      <c r="A435" s="10" t="s">
        <v>181</v>
      </c>
      <c r="B435" s="11" t="s">
        <v>567</v>
      </c>
      <c r="C435" s="11" t="s">
        <v>175</v>
      </c>
      <c r="D435" s="12">
        <v>44.9</v>
      </c>
      <c r="E435" s="12">
        <v>44.9</v>
      </c>
      <c r="F435" s="12">
        <v>44.9</v>
      </c>
    </row>
    <row r="436" spans="1:6" ht="63.75" x14ac:dyDescent="0.2">
      <c r="A436" s="8" t="s">
        <v>593</v>
      </c>
      <c r="B436" s="7" t="s">
        <v>594</v>
      </c>
      <c r="C436" s="7"/>
      <c r="D436" s="9">
        <f>D437</f>
        <v>1036.3</v>
      </c>
      <c r="E436" s="9">
        <f t="shared" ref="E436:F436" si="163">E437</f>
        <v>1036.3</v>
      </c>
      <c r="F436" s="9">
        <f t="shared" si="163"/>
        <v>1036.3</v>
      </c>
    </row>
    <row r="437" spans="1:6" ht="63.75" x14ac:dyDescent="0.2">
      <c r="A437" s="10" t="s">
        <v>592</v>
      </c>
      <c r="B437" s="11" t="s">
        <v>595</v>
      </c>
      <c r="C437" s="11"/>
      <c r="D437" s="12">
        <f>D439+D438</f>
        <v>1036.3</v>
      </c>
      <c r="E437" s="12">
        <f t="shared" ref="E437:F437" si="164">E439+E438</f>
        <v>1036.3</v>
      </c>
      <c r="F437" s="12">
        <f t="shared" si="164"/>
        <v>1036.3</v>
      </c>
    </row>
    <row r="438" spans="1:6" ht="51" x14ac:dyDescent="0.2">
      <c r="A438" s="10" t="s">
        <v>188</v>
      </c>
      <c r="B438" s="11" t="s">
        <v>595</v>
      </c>
      <c r="C438" s="11" t="s">
        <v>183</v>
      </c>
      <c r="D438" s="12">
        <v>781.2</v>
      </c>
      <c r="E438" s="12">
        <v>781.2</v>
      </c>
      <c r="F438" s="12">
        <v>781.2</v>
      </c>
    </row>
    <row r="439" spans="1:6" ht="25.5" x14ac:dyDescent="0.2">
      <c r="A439" s="10" t="s">
        <v>181</v>
      </c>
      <c r="B439" s="11" t="s">
        <v>595</v>
      </c>
      <c r="C439" s="11" t="s">
        <v>175</v>
      </c>
      <c r="D439" s="12">
        <v>255.1</v>
      </c>
      <c r="E439" s="12">
        <v>255.1</v>
      </c>
      <c r="F439" s="12">
        <v>255.1</v>
      </c>
    </row>
    <row r="440" spans="1:6" ht="25.5" x14ac:dyDescent="0.2">
      <c r="A440" s="8" t="s">
        <v>568</v>
      </c>
      <c r="B440" s="7" t="s">
        <v>569</v>
      </c>
      <c r="C440" s="11"/>
      <c r="D440" s="9">
        <f>D441</f>
        <v>2105</v>
      </c>
      <c r="E440" s="9">
        <f t="shared" ref="E440:F442" si="165">E441</f>
        <v>2105</v>
      </c>
      <c r="F440" s="9">
        <f t="shared" si="165"/>
        <v>2105</v>
      </c>
    </row>
    <row r="441" spans="1:6" ht="25.5" x14ac:dyDescent="0.2">
      <c r="A441" s="8" t="s">
        <v>570</v>
      </c>
      <c r="B441" s="7" t="s">
        <v>571</v>
      </c>
      <c r="C441" s="7"/>
      <c r="D441" s="9">
        <f>D442</f>
        <v>2105</v>
      </c>
      <c r="E441" s="9">
        <f t="shared" si="165"/>
        <v>2105</v>
      </c>
      <c r="F441" s="9">
        <f t="shared" si="165"/>
        <v>2105</v>
      </c>
    </row>
    <row r="442" spans="1:6" ht="25.5" x14ac:dyDescent="0.2">
      <c r="A442" s="10" t="s">
        <v>465</v>
      </c>
      <c r="B442" s="11" t="s">
        <v>572</v>
      </c>
      <c r="C442" s="11"/>
      <c r="D442" s="12">
        <f>D443</f>
        <v>2105</v>
      </c>
      <c r="E442" s="12">
        <f t="shared" si="165"/>
        <v>2105</v>
      </c>
      <c r="F442" s="12">
        <f t="shared" si="165"/>
        <v>2105</v>
      </c>
    </row>
    <row r="443" spans="1:6" ht="25.5" x14ac:dyDescent="0.2">
      <c r="A443" s="10" t="s">
        <v>179</v>
      </c>
      <c r="B443" s="11" t="s">
        <v>572</v>
      </c>
      <c r="C443" s="11" t="s">
        <v>177</v>
      </c>
      <c r="D443" s="12">
        <v>2105</v>
      </c>
      <c r="E443" s="12">
        <v>2105</v>
      </c>
      <c r="F443" s="12">
        <v>2105</v>
      </c>
    </row>
    <row r="444" spans="1:6" ht="38.25" x14ac:dyDescent="0.2">
      <c r="A444" s="8" t="s">
        <v>684</v>
      </c>
      <c r="B444" s="7" t="s">
        <v>137</v>
      </c>
      <c r="C444" s="7"/>
      <c r="D444" s="9">
        <f>D445+D448</f>
        <v>4645.3999999999996</v>
      </c>
      <c r="E444" s="9">
        <f t="shared" ref="E444:F444" si="166">E445+E448</f>
        <v>3000</v>
      </c>
      <c r="F444" s="9">
        <f t="shared" si="166"/>
        <v>3000</v>
      </c>
    </row>
    <row r="445" spans="1:6" ht="44.25" customHeight="1" x14ac:dyDescent="0.2">
      <c r="A445" s="3" t="s">
        <v>682</v>
      </c>
      <c r="B445" s="7" t="s">
        <v>399</v>
      </c>
      <c r="C445" s="7"/>
      <c r="D445" s="9">
        <f>D446</f>
        <v>2600</v>
      </c>
      <c r="E445" s="9">
        <f t="shared" ref="E445:F446" si="167">E446</f>
        <v>3000</v>
      </c>
      <c r="F445" s="9">
        <f t="shared" si="167"/>
        <v>3000</v>
      </c>
    </row>
    <row r="446" spans="1:6" ht="48.75" customHeight="1" x14ac:dyDescent="0.2">
      <c r="A446" s="8" t="s">
        <v>683</v>
      </c>
      <c r="B446" s="7" t="s">
        <v>138</v>
      </c>
      <c r="C446" s="7"/>
      <c r="D446" s="9">
        <f>D447</f>
        <v>2600</v>
      </c>
      <c r="E446" s="9">
        <f t="shared" si="167"/>
        <v>3000</v>
      </c>
      <c r="F446" s="9">
        <f t="shared" si="167"/>
        <v>3000</v>
      </c>
    </row>
    <row r="447" spans="1:6" x14ac:dyDescent="0.2">
      <c r="A447" s="10" t="s">
        <v>180</v>
      </c>
      <c r="B447" s="11" t="s">
        <v>138</v>
      </c>
      <c r="C447" s="11" t="s">
        <v>176</v>
      </c>
      <c r="D447" s="12">
        <v>2600</v>
      </c>
      <c r="E447" s="12">
        <v>3000</v>
      </c>
      <c r="F447" s="12">
        <v>3000</v>
      </c>
    </row>
    <row r="448" spans="1:6" ht="32.25" customHeight="1" x14ac:dyDescent="0.2">
      <c r="A448" s="8" t="s">
        <v>573</v>
      </c>
      <c r="B448" s="7" t="s">
        <v>574</v>
      </c>
      <c r="C448" s="7"/>
      <c r="D448" s="9">
        <f>D449</f>
        <v>2045.4</v>
      </c>
      <c r="E448" s="9">
        <f t="shared" ref="E448:F449" si="168">E449</f>
        <v>0</v>
      </c>
      <c r="F448" s="9">
        <f t="shared" si="168"/>
        <v>0</v>
      </c>
    </row>
    <row r="449" spans="1:6" ht="25.5" x14ac:dyDescent="0.2">
      <c r="A449" s="10" t="s">
        <v>575</v>
      </c>
      <c r="B449" s="11" t="s">
        <v>576</v>
      </c>
      <c r="C449" s="11"/>
      <c r="D449" s="12">
        <f>D450</f>
        <v>2045.4</v>
      </c>
      <c r="E449" s="12">
        <f t="shared" si="168"/>
        <v>0</v>
      </c>
      <c r="F449" s="12">
        <f t="shared" si="168"/>
        <v>0</v>
      </c>
    </row>
    <row r="450" spans="1:6" ht="25.5" x14ac:dyDescent="0.2">
      <c r="A450" s="10" t="s">
        <v>181</v>
      </c>
      <c r="B450" s="11" t="s">
        <v>576</v>
      </c>
      <c r="C450" s="11" t="s">
        <v>175</v>
      </c>
      <c r="D450" s="12">
        <v>2045.4</v>
      </c>
      <c r="E450" s="12">
        <v>0</v>
      </c>
      <c r="F450" s="12">
        <v>0</v>
      </c>
    </row>
    <row r="451" spans="1:6" ht="38.25" x14ac:dyDescent="0.2">
      <c r="A451" s="8" t="s">
        <v>685</v>
      </c>
      <c r="B451" s="7" t="s">
        <v>139</v>
      </c>
      <c r="C451" s="7"/>
      <c r="D451" s="9">
        <f>D452+D457+D460+D463</f>
        <v>25834.86</v>
      </c>
      <c r="E451" s="9">
        <f t="shared" ref="E451:F451" si="169">E452+E457+E460+E463</f>
        <v>17468.099999999999</v>
      </c>
      <c r="F451" s="9">
        <f t="shared" si="169"/>
        <v>18347.8</v>
      </c>
    </row>
    <row r="452" spans="1:6" ht="74.25" customHeight="1" x14ac:dyDescent="0.2">
      <c r="A452" s="8" t="s">
        <v>686</v>
      </c>
      <c r="B452" s="7" t="s">
        <v>400</v>
      </c>
      <c r="C452" s="7"/>
      <c r="D452" s="9">
        <f>D453+D455</f>
        <v>15506.46</v>
      </c>
      <c r="E452" s="9">
        <f t="shared" ref="E452:F452" si="170">E453+E455</f>
        <v>14728.099999999999</v>
      </c>
      <c r="F452" s="9">
        <f t="shared" si="170"/>
        <v>15607.8</v>
      </c>
    </row>
    <row r="453" spans="1:6" ht="89.25" x14ac:dyDescent="0.2">
      <c r="A453" s="8" t="s">
        <v>172</v>
      </c>
      <c r="B453" s="7" t="s">
        <v>141</v>
      </c>
      <c r="C453" s="7"/>
      <c r="D453" s="9">
        <f>D454</f>
        <v>7456.6</v>
      </c>
      <c r="E453" s="9">
        <f t="shared" ref="E453:F453" si="171">E454</f>
        <v>6017.2</v>
      </c>
      <c r="F453" s="9">
        <f t="shared" si="171"/>
        <v>6036.2</v>
      </c>
    </row>
    <row r="454" spans="1:6" ht="25.5" x14ac:dyDescent="0.2">
      <c r="A454" s="10" t="s">
        <v>181</v>
      </c>
      <c r="B454" s="11" t="s">
        <v>141</v>
      </c>
      <c r="C454" s="11" t="s">
        <v>175</v>
      </c>
      <c r="D454" s="12">
        <v>7456.6</v>
      </c>
      <c r="E454" s="12">
        <v>6017.2</v>
      </c>
      <c r="F454" s="12">
        <v>6036.2</v>
      </c>
    </row>
    <row r="455" spans="1:6" ht="38.25" x14ac:dyDescent="0.2">
      <c r="A455" s="10" t="s">
        <v>577</v>
      </c>
      <c r="B455" s="11" t="s">
        <v>578</v>
      </c>
      <c r="C455" s="11"/>
      <c r="D455" s="12">
        <f>D456</f>
        <v>8049.86</v>
      </c>
      <c r="E455" s="12">
        <f t="shared" ref="E455:F455" si="172">E456</f>
        <v>8710.9</v>
      </c>
      <c r="F455" s="12">
        <f t="shared" si="172"/>
        <v>9571.6</v>
      </c>
    </row>
    <row r="456" spans="1:6" ht="25.5" x14ac:dyDescent="0.2">
      <c r="A456" s="10" t="s">
        <v>179</v>
      </c>
      <c r="B456" s="11" t="s">
        <v>578</v>
      </c>
      <c r="C456" s="11" t="s">
        <v>177</v>
      </c>
      <c r="D456" s="12">
        <v>8049.86</v>
      </c>
      <c r="E456" s="12">
        <v>8710.9</v>
      </c>
      <c r="F456" s="12">
        <v>9571.6</v>
      </c>
    </row>
    <row r="457" spans="1:6" ht="51" x14ac:dyDescent="0.2">
      <c r="A457" s="8" t="s">
        <v>402</v>
      </c>
      <c r="B457" s="7" t="s">
        <v>401</v>
      </c>
      <c r="C457" s="7"/>
      <c r="D457" s="9">
        <f>D458</f>
        <v>2300</v>
      </c>
      <c r="E457" s="9">
        <f t="shared" ref="E457:F458" si="173">E458</f>
        <v>2300</v>
      </c>
      <c r="F457" s="9">
        <f t="shared" si="173"/>
        <v>2300</v>
      </c>
    </row>
    <row r="458" spans="1:6" ht="38.25" x14ac:dyDescent="0.2">
      <c r="A458" s="8" t="s">
        <v>140</v>
      </c>
      <c r="B458" s="7" t="s">
        <v>403</v>
      </c>
      <c r="C458" s="7"/>
      <c r="D458" s="9">
        <f>D459</f>
        <v>2300</v>
      </c>
      <c r="E458" s="9">
        <f t="shared" si="173"/>
        <v>2300</v>
      </c>
      <c r="F458" s="9">
        <f t="shared" si="173"/>
        <v>2300</v>
      </c>
    </row>
    <row r="459" spans="1:6" ht="25.5" x14ac:dyDescent="0.2">
      <c r="A459" s="10" t="s">
        <v>181</v>
      </c>
      <c r="B459" s="11" t="s">
        <v>403</v>
      </c>
      <c r="C459" s="11" t="s">
        <v>175</v>
      </c>
      <c r="D459" s="12">
        <v>2300</v>
      </c>
      <c r="E459" s="12">
        <v>2300</v>
      </c>
      <c r="F459" s="12">
        <v>2300</v>
      </c>
    </row>
    <row r="460" spans="1:6" ht="38.25" x14ac:dyDescent="0.2">
      <c r="A460" s="8" t="s">
        <v>579</v>
      </c>
      <c r="B460" s="7" t="s">
        <v>580</v>
      </c>
      <c r="C460" s="11"/>
      <c r="D460" s="9">
        <f>D461</f>
        <v>320</v>
      </c>
      <c r="E460" s="9">
        <f t="shared" ref="E460:F461" si="174">E461</f>
        <v>320</v>
      </c>
      <c r="F460" s="9">
        <f t="shared" si="174"/>
        <v>320</v>
      </c>
    </row>
    <row r="461" spans="1:6" ht="25.5" x14ac:dyDescent="0.2">
      <c r="A461" s="10" t="s">
        <v>581</v>
      </c>
      <c r="B461" s="11" t="s">
        <v>582</v>
      </c>
      <c r="C461" s="11"/>
      <c r="D461" s="12">
        <f>D462</f>
        <v>320</v>
      </c>
      <c r="E461" s="12">
        <f t="shared" si="174"/>
        <v>320</v>
      </c>
      <c r="F461" s="12">
        <f t="shared" si="174"/>
        <v>320</v>
      </c>
    </row>
    <row r="462" spans="1:6" ht="25.5" x14ac:dyDescent="0.2">
      <c r="A462" s="10" t="s">
        <v>181</v>
      </c>
      <c r="B462" s="11" t="s">
        <v>582</v>
      </c>
      <c r="C462" s="11" t="s">
        <v>175</v>
      </c>
      <c r="D462" s="12">
        <v>320</v>
      </c>
      <c r="E462" s="12">
        <v>320</v>
      </c>
      <c r="F462" s="12">
        <v>320</v>
      </c>
    </row>
    <row r="463" spans="1:6" ht="38.25" x14ac:dyDescent="0.2">
      <c r="A463" s="8" t="s">
        <v>583</v>
      </c>
      <c r="B463" s="7" t="s">
        <v>584</v>
      </c>
      <c r="C463" s="7"/>
      <c r="D463" s="9">
        <f>D464</f>
        <v>7708.4</v>
      </c>
      <c r="E463" s="9">
        <f t="shared" ref="E463:F464" si="175">E464</f>
        <v>120</v>
      </c>
      <c r="F463" s="9">
        <f t="shared" si="175"/>
        <v>120</v>
      </c>
    </row>
    <row r="464" spans="1:6" ht="38.25" x14ac:dyDescent="0.2">
      <c r="A464" s="10" t="s">
        <v>585</v>
      </c>
      <c r="B464" s="11" t="s">
        <v>586</v>
      </c>
      <c r="C464" s="11"/>
      <c r="D464" s="12">
        <f>D465</f>
        <v>7708.4</v>
      </c>
      <c r="E464" s="12">
        <f t="shared" si="175"/>
        <v>120</v>
      </c>
      <c r="F464" s="12">
        <f t="shared" si="175"/>
        <v>120</v>
      </c>
    </row>
    <row r="465" spans="1:6" ht="25.5" x14ac:dyDescent="0.2">
      <c r="A465" s="10" t="s">
        <v>181</v>
      </c>
      <c r="B465" s="11" t="s">
        <v>586</v>
      </c>
      <c r="C465" s="11" t="s">
        <v>175</v>
      </c>
      <c r="D465" s="12">
        <v>7708.4</v>
      </c>
      <c r="E465" s="12">
        <v>120</v>
      </c>
      <c r="F465" s="12">
        <v>120</v>
      </c>
    </row>
    <row r="466" spans="1:6" ht="38.25" x14ac:dyDescent="0.2">
      <c r="A466" s="8" t="s">
        <v>448</v>
      </c>
      <c r="B466" s="7" t="s">
        <v>455</v>
      </c>
      <c r="C466" s="7"/>
      <c r="D466" s="9">
        <f>D467+D470+D473</f>
        <v>358.6</v>
      </c>
      <c r="E466" s="9">
        <f t="shared" ref="E466:F466" si="176">E467+E470+E473</f>
        <v>358.6</v>
      </c>
      <c r="F466" s="9">
        <f t="shared" si="176"/>
        <v>358.6</v>
      </c>
    </row>
    <row r="467" spans="1:6" ht="38.25" x14ac:dyDescent="0.2">
      <c r="A467" s="3" t="s">
        <v>449</v>
      </c>
      <c r="B467" s="7" t="s">
        <v>456</v>
      </c>
      <c r="C467" s="19"/>
      <c r="D467" s="17">
        <f>D468</f>
        <v>200</v>
      </c>
      <c r="E467" s="17">
        <f t="shared" ref="E467:F468" si="177">E468</f>
        <v>200</v>
      </c>
      <c r="F467" s="17">
        <f t="shared" si="177"/>
        <v>200</v>
      </c>
    </row>
    <row r="468" spans="1:6" ht="38.25" x14ac:dyDescent="0.2">
      <c r="A468" s="18" t="s">
        <v>450</v>
      </c>
      <c r="B468" s="11" t="s">
        <v>457</v>
      </c>
      <c r="C468" s="19"/>
      <c r="D468" s="2">
        <f>D469</f>
        <v>200</v>
      </c>
      <c r="E468" s="2">
        <f t="shared" si="177"/>
        <v>200</v>
      </c>
      <c r="F468" s="2">
        <f t="shared" si="177"/>
        <v>200</v>
      </c>
    </row>
    <row r="469" spans="1:6" ht="25.5" x14ac:dyDescent="0.2">
      <c r="A469" s="18" t="s">
        <v>181</v>
      </c>
      <c r="B469" s="11" t="s">
        <v>457</v>
      </c>
      <c r="C469" s="20" t="s">
        <v>175</v>
      </c>
      <c r="D469" s="2">
        <v>200</v>
      </c>
      <c r="E469" s="2">
        <v>200</v>
      </c>
      <c r="F469" s="2">
        <v>200</v>
      </c>
    </row>
    <row r="470" spans="1:6" ht="38.25" x14ac:dyDescent="0.2">
      <c r="A470" s="3" t="s">
        <v>451</v>
      </c>
      <c r="B470" s="7" t="s">
        <v>458</v>
      </c>
      <c r="C470" s="19"/>
      <c r="D470" s="17">
        <f>D471</f>
        <v>108.6</v>
      </c>
      <c r="E470" s="17">
        <f t="shared" ref="E470:F471" si="178">E471</f>
        <v>108.6</v>
      </c>
      <c r="F470" s="17">
        <f t="shared" si="178"/>
        <v>108.6</v>
      </c>
    </row>
    <row r="471" spans="1:6" ht="25.5" x14ac:dyDescent="0.2">
      <c r="A471" s="18" t="s">
        <v>452</v>
      </c>
      <c r="B471" s="11" t="s">
        <v>459</v>
      </c>
      <c r="C471" s="19"/>
      <c r="D471" s="2">
        <f>D472</f>
        <v>108.6</v>
      </c>
      <c r="E471" s="2">
        <f t="shared" si="178"/>
        <v>108.6</v>
      </c>
      <c r="F471" s="2">
        <f t="shared" si="178"/>
        <v>108.6</v>
      </c>
    </row>
    <row r="472" spans="1:6" ht="25.5" x14ac:dyDescent="0.2">
      <c r="A472" s="18" t="s">
        <v>181</v>
      </c>
      <c r="B472" s="11" t="s">
        <v>460</v>
      </c>
      <c r="C472" s="20" t="s">
        <v>175</v>
      </c>
      <c r="D472" s="2">
        <v>108.6</v>
      </c>
      <c r="E472" s="2">
        <v>108.6</v>
      </c>
      <c r="F472" s="2">
        <v>108.6</v>
      </c>
    </row>
    <row r="473" spans="1:6" ht="38.25" x14ac:dyDescent="0.2">
      <c r="A473" s="3" t="s">
        <v>453</v>
      </c>
      <c r="B473" s="7" t="s">
        <v>461</v>
      </c>
      <c r="C473" s="19"/>
      <c r="D473" s="17">
        <f>D474</f>
        <v>50</v>
      </c>
      <c r="E473" s="17">
        <f t="shared" ref="E473:F473" si="179">E474</f>
        <v>50</v>
      </c>
      <c r="F473" s="17">
        <f t="shared" si="179"/>
        <v>50</v>
      </c>
    </row>
    <row r="474" spans="1:6" ht="25.5" x14ac:dyDescent="0.2">
      <c r="A474" s="18" t="s">
        <v>454</v>
      </c>
      <c r="B474" s="11" t="s">
        <v>462</v>
      </c>
      <c r="C474" s="19"/>
      <c r="D474" s="2">
        <f>D475+D476</f>
        <v>50</v>
      </c>
      <c r="E474" s="2">
        <f t="shared" ref="E474:F474" si="180">E475+E476</f>
        <v>50</v>
      </c>
      <c r="F474" s="2">
        <f t="shared" si="180"/>
        <v>50</v>
      </c>
    </row>
    <row r="475" spans="1:6" ht="25.5" x14ac:dyDescent="0.2">
      <c r="A475" s="18" t="s">
        <v>181</v>
      </c>
      <c r="B475" s="11" t="s">
        <v>462</v>
      </c>
      <c r="C475" s="20" t="s">
        <v>175</v>
      </c>
      <c r="D475" s="2">
        <v>20</v>
      </c>
      <c r="E475" s="2">
        <v>20</v>
      </c>
      <c r="F475" s="2">
        <v>20</v>
      </c>
    </row>
    <row r="476" spans="1:6" x14ac:dyDescent="0.2">
      <c r="A476" s="18" t="s">
        <v>180</v>
      </c>
      <c r="B476" s="11" t="s">
        <v>462</v>
      </c>
      <c r="C476" s="20" t="s">
        <v>176</v>
      </c>
      <c r="D476" s="2">
        <v>30</v>
      </c>
      <c r="E476" s="2">
        <v>30</v>
      </c>
      <c r="F476" s="2">
        <v>30</v>
      </c>
    </row>
    <row r="477" spans="1:6" ht="38.25" x14ac:dyDescent="0.2">
      <c r="A477" s="8" t="s">
        <v>630</v>
      </c>
      <c r="B477" s="7" t="s">
        <v>463</v>
      </c>
      <c r="C477" s="7"/>
      <c r="D477" s="9">
        <f>D478</f>
        <v>4550</v>
      </c>
      <c r="E477" s="9">
        <f t="shared" ref="E477:F480" si="181">E478</f>
        <v>5055.3999999999996</v>
      </c>
      <c r="F477" s="9">
        <f t="shared" si="181"/>
        <v>0</v>
      </c>
    </row>
    <row r="478" spans="1:6" ht="25.5" x14ac:dyDescent="0.2">
      <c r="A478" s="8" t="s">
        <v>631</v>
      </c>
      <c r="B478" s="7" t="s">
        <v>464</v>
      </c>
      <c r="C478" s="11"/>
      <c r="D478" s="9">
        <f>D479</f>
        <v>4550</v>
      </c>
      <c r="E478" s="9">
        <f t="shared" si="181"/>
        <v>5055.3999999999996</v>
      </c>
      <c r="F478" s="9">
        <f t="shared" si="181"/>
        <v>0</v>
      </c>
    </row>
    <row r="479" spans="1:6" ht="25.5" x14ac:dyDescent="0.2">
      <c r="A479" s="8" t="s">
        <v>632</v>
      </c>
      <c r="B479" s="7" t="s">
        <v>588</v>
      </c>
      <c r="C479" s="7"/>
      <c r="D479" s="9">
        <f>D480</f>
        <v>4550</v>
      </c>
      <c r="E479" s="9">
        <f t="shared" si="181"/>
        <v>5055.3999999999996</v>
      </c>
      <c r="F479" s="9">
        <f t="shared" si="181"/>
        <v>0</v>
      </c>
    </row>
    <row r="480" spans="1:6" x14ac:dyDescent="0.2">
      <c r="A480" s="10" t="s">
        <v>587</v>
      </c>
      <c r="B480" s="11" t="s">
        <v>589</v>
      </c>
      <c r="C480" s="11"/>
      <c r="D480" s="12">
        <f>D481</f>
        <v>4550</v>
      </c>
      <c r="E480" s="12">
        <f t="shared" si="181"/>
        <v>5055.3999999999996</v>
      </c>
      <c r="F480" s="12">
        <f t="shared" si="181"/>
        <v>0</v>
      </c>
    </row>
    <row r="481" spans="1:6" ht="25.5" x14ac:dyDescent="0.2">
      <c r="A481" s="10" t="s">
        <v>181</v>
      </c>
      <c r="B481" s="11" t="s">
        <v>589</v>
      </c>
      <c r="C481" s="11" t="s">
        <v>175</v>
      </c>
      <c r="D481" s="12">
        <v>4550</v>
      </c>
      <c r="E481" s="12">
        <v>5055.3999999999996</v>
      </c>
      <c r="F481" s="12">
        <v>0</v>
      </c>
    </row>
    <row r="482" spans="1:6" ht="38.25" x14ac:dyDescent="0.2">
      <c r="A482" s="8" t="s">
        <v>602</v>
      </c>
      <c r="B482" s="7" t="s">
        <v>616</v>
      </c>
      <c r="C482" s="7"/>
      <c r="D482" s="9">
        <f>D483</f>
        <v>179.4</v>
      </c>
      <c r="E482" s="9">
        <f t="shared" ref="E482:F482" si="182">E483</f>
        <v>204</v>
      </c>
      <c r="F482" s="9">
        <f t="shared" si="182"/>
        <v>120</v>
      </c>
    </row>
    <row r="483" spans="1:6" ht="25.5" x14ac:dyDescent="0.2">
      <c r="A483" s="3" t="s">
        <v>603</v>
      </c>
      <c r="B483" s="19" t="s">
        <v>617</v>
      </c>
      <c r="C483" s="19"/>
      <c r="D483" s="17">
        <f>D484+D487+D490+D493+D496+D499</f>
        <v>179.4</v>
      </c>
      <c r="E483" s="17">
        <f t="shared" ref="E483:F483" si="183">E484+E487+E490+E493+E496+E499</f>
        <v>204</v>
      </c>
      <c r="F483" s="17">
        <f t="shared" si="183"/>
        <v>120</v>
      </c>
    </row>
    <row r="484" spans="1:6" ht="38.25" x14ac:dyDescent="0.2">
      <c r="A484" s="3" t="s">
        <v>604</v>
      </c>
      <c r="B484" s="19" t="s">
        <v>618</v>
      </c>
      <c r="C484" s="19"/>
      <c r="D484" s="17">
        <f>D485</f>
        <v>119.7</v>
      </c>
      <c r="E484" s="17">
        <f t="shared" ref="E484:F485" si="184">E485</f>
        <v>0</v>
      </c>
      <c r="F484" s="17">
        <f t="shared" si="184"/>
        <v>0</v>
      </c>
    </row>
    <row r="485" spans="1:6" ht="38.25" x14ac:dyDescent="0.2">
      <c r="A485" s="18" t="s">
        <v>605</v>
      </c>
      <c r="B485" s="20" t="s">
        <v>619</v>
      </c>
      <c r="C485" s="20"/>
      <c r="D485" s="2">
        <f>D486</f>
        <v>119.7</v>
      </c>
      <c r="E485" s="2">
        <f t="shared" si="184"/>
        <v>0</v>
      </c>
      <c r="F485" s="2">
        <f t="shared" si="184"/>
        <v>0</v>
      </c>
    </row>
    <row r="486" spans="1:6" ht="25.5" x14ac:dyDescent="0.2">
      <c r="A486" s="18" t="s">
        <v>181</v>
      </c>
      <c r="B486" s="20" t="s">
        <v>619</v>
      </c>
      <c r="C486" s="20" t="s">
        <v>175</v>
      </c>
      <c r="D486" s="12">
        <v>119.7</v>
      </c>
      <c r="E486" s="12">
        <v>0</v>
      </c>
      <c r="F486" s="12">
        <v>0</v>
      </c>
    </row>
    <row r="487" spans="1:6" ht="38.25" x14ac:dyDescent="0.2">
      <c r="A487" s="3" t="s">
        <v>606</v>
      </c>
      <c r="B487" s="19" t="s">
        <v>620</v>
      </c>
      <c r="C487" s="19"/>
      <c r="D487" s="9">
        <f>D488</f>
        <v>59.7</v>
      </c>
      <c r="E487" s="9">
        <f t="shared" ref="E487:F488" si="185">E488</f>
        <v>0</v>
      </c>
      <c r="F487" s="9">
        <f t="shared" si="185"/>
        <v>0</v>
      </c>
    </row>
    <row r="488" spans="1:6" ht="38.25" x14ac:dyDescent="0.2">
      <c r="A488" s="18" t="s">
        <v>607</v>
      </c>
      <c r="B488" s="20" t="s">
        <v>621</v>
      </c>
      <c r="C488" s="20"/>
      <c r="D488" s="12">
        <f>D489</f>
        <v>59.7</v>
      </c>
      <c r="E488" s="12">
        <f t="shared" si="185"/>
        <v>0</v>
      </c>
      <c r="F488" s="12">
        <f t="shared" si="185"/>
        <v>0</v>
      </c>
    </row>
    <row r="489" spans="1:6" ht="25.5" x14ac:dyDescent="0.2">
      <c r="A489" s="18" t="s">
        <v>181</v>
      </c>
      <c r="B489" s="20" t="s">
        <v>621</v>
      </c>
      <c r="C489" s="20" t="s">
        <v>175</v>
      </c>
      <c r="D489" s="12">
        <v>59.7</v>
      </c>
      <c r="E489" s="12">
        <v>0</v>
      </c>
      <c r="F489" s="12">
        <v>0</v>
      </c>
    </row>
    <row r="490" spans="1:6" ht="38.25" x14ac:dyDescent="0.2">
      <c r="A490" s="3" t="s">
        <v>608</v>
      </c>
      <c r="B490" s="19" t="s">
        <v>622</v>
      </c>
      <c r="C490" s="19"/>
      <c r="D490" s="9">
        <v>0</v>
      </c>
      <c r="E490" s="9">
        <f t="shared" ref="E490:F490" si="186">E491</f>
        <v>114</v>
      </c>
      <c r="F490" s="9">
        <f t="shared" si="186"/>
        <v>0</v>
      </c>
    </row>
    <row r="491" spans="1:6" ht="38.25" x14ac:dyDescent="0.2">
      <c r="A491" s="18" t="s">
        <v>609</v>
      </c>
      <c r="B491" s="20" t="s">
        <v>623</v>
      </c>
      <c r="C491" s="20"/>
      <c r="D491" s="12">
        <f>D492</f>
        <v>0</v>
      </c>
      <c r="E491" s="12">
        <f>E492</f>
        <v>114</v>
      </c>
      <c r="F491" s="12">
        <f>F492</f>
        <v>0</v>
      </c>
    </row>
    <row r="492" spans="1:6" ht="25.5" x14ac:dyDescent="0.2">
      <c r="A492" s="18" t="s">
        <v>181</v>
      </c>
      <c r="B492" s="20" t="s">
        <v>623</v>
      </c>
      <c r="C492" s="20" t="s">
        <v>175</v>
      </c>
      <c r="D492" s="12">
        <v>0</v>
      </c>
      <c r="E492" s="12">
        <v>114</v>
      </c>
      <c r="F492" s="12">
        <v>0</v>
      </c>
    </row>
    <row r="493" spans="1:6" ht="51" x14ac:dyDescent="0.2">
      <c r="A493" s="3" t="s">
        <v>610</v>
      </c>
      <c r="B493" s="19" t="s">
        <v>624</v>
      </c>
      <c r="C493" s="19"/>
      <c r="D493" s="9">
        <f>D494</f>
        <v>0</v>
      </c>
      <c r="E493" s="9">
        <f t="shared" ref="E493:F493" si="187">E494</f>
        <v>90</v>
      </c>
      <c r="F493" s="9">
        <f t="shared" si="187"/>
        <v>0</v>
      </c>
    </row>
    <row r="494" spans="1:6" ht="38.25" x14ac:dyDescent="0.2">
      <c r="A494" s="18" t="s">
        <v>611</v>
      </c>
      <c r="B494" s="20" t="s">
        <v>625</v>
      </c>
      <c r="C494" s="20"/>
      <c r="D494" s="12">
        <f>D495</f>
        <v>0</v>
      </c>
      <c r="E494" s="12">
        <f>E495</f>
        <v>90</v>
      </c>
      <c r="F494" s="12">
        <f>F495</f>
        <v>0</v>
      </c>
    </row>
    <row r="495" spans="1:6" ht="25.5" x14ac:dyDescent="0.2">
      <c r="A495" s="18" t="s">
        <v>181</v>
      </c>
      <c r="B495" s="20" t="s">
        <v>625</v>
      </c>
      <c r="C495" s="20" t="s">
        <v>175</v>
      </c>
      <c r="D495" s="12">
        <v>0</v>
      </c>
      <c r="E495" s="12">
        <v>90</v>
      </c>
      <c r="F495" s="12">
        <v>0</v>
      </c>
    </row>
    <row r="496" spans="1:6" ht="38.25" x14ac:dyDescent="0.2">
      <c r="A496" s="3" t="s">
        <v>612</v>
      </c>
      <c r="B496" s="19" t="s">
        <v>626</v>
      </c>
      <c r="C496" s="19"/>
      <c r="D496" s="9">
        <f>D497</f>
        <v>0</v>
      </c>
      <c r="E496" s="9">
        <f t="shared" ref="E496:F497" si="188">E497</f>
        <v>0</v>
      </c>
      <c r="F496" s="9">
        <f t="shared" si="188"/>
        <v>60</v>
      </c>
    </row>
    <row r="497" spans="1:6" ht="38.25" x14ac:dyDescent="0.2">
      <c r="A497" s="18" t="s">
        <v>613</v>
      </c>
      <c r="B497" s="20" t="s">
        <v>627</v>
      </c>
      <c r="C497" s="20"/>
      <c r="D497" s="12">
        <f>D498</f>
        <v>0</v>
      </c>
      <c r="E497" s="12">
        <f t="shared" si="188"/>
        <v>0</v>
      </c>
      <c r="F497" s="12">
        <f t="shared" si="188"/>
        <v>60</v>
      </c>
    </row>
    <row r="498" spans="1:6" ht="25.5" x14ac:dyDescent="0.2">
      <c r="A498" s="18" t="s">
        <v>181</v>
      </c>
      <c r="B498" s="20" t="s">
        <v>627</v>
      </c>
      <c r="C498" s="20" t="s">
        <v>175</v>
      </c>
      <c r="D498" s="12">
        <v>0</v>
      </c>
      <c r="E498" s="12">
        <v>0</v>
      </c>
      <c r="F498" s="12">
        <v>60</v>
      </c>
    </row>
    <row r="499" spans="1:6" ht="38.25" x14ac:dyDescent="0.2">
      <c r="A499" s="3" t="s">
        <v>614</v>
      </c>
      <c r="B499" s="19" t="s">
        <v>628</v>
      </c>
      <c r="C499" s="19"/>
      <c r="D499" s="17">
        <f>D500</f>
        <v>0</v>
      </c>
      <c r="E499" s="17">
        <f t="shared" ref="E499:F500" si="189">E500</f>
        <v>0</v>
      </c>
      <c r="F499" s="17">
        <f t="shared" si="189"/>
        <v>60</v>
      </c>
    </row>
    <row r="500" spans="1:6" ht="38.25" x14ac:dyDescent="0.2">
      <c r="A500" s="18" t="s">
        <v>615</v>
      </c>
      <c r="B500" s="20" t="s">
        <v>629</v>
      </c>
      <c r="C500" s="20"/>
      <c r="D500" s="2">
        <f>D501</f>
        <v>0</v>
      </c>
      <c r="E500" s="2">
        <f t="shared" si="189"/>
        <v>0</v>
      </c>
      <c r="F500" s="2">
        <f t="shared" si="189"/>
        <v>60</v>
      </c>
    </row>
    <row r="501" spans="1:6" ht="25.5" x14ac:dyDescent="0.2">
      <c r="A501" s="18" t="s">
        <v>181</v>
      </c>
      <c r="B501" s="20" t="s">
        <v>629</v>
      </c>
      <c r="C501" s="20" t="s">
        <v>175</v>
      </c>
      <c r="D501" s="2">
        <v>0</v>
      </c>
      <c r="E501" s="12">
        <v>0</v>
      </c>
      <c r="F501" s="2">
        <v>60</v>
      </c>
    </row>
    <row r="502" spans="1:6" x14ac:dyDescent="0.2">
      <c r="A502" s="8"/>
      <c r="B502" s="7"/>
      <c r="C502" s="7"/>
      <c r="D502" s="9">
        <f>D10+D27+D84+D114+D119+D123+D160+D165+D184+D321+D383+D440+D444+D451+D466+D477+D482</f>
        <v>901636.56</v>
      </c>
      <c r="E502" s="9">
        <f>E10+E27+E84+E114+E119+E123+E160+E165+E184+E321+E383+E440+E444+E451+E466+E477+E482</f>
        <v>600379.70000000007</v>
      </c>
      <c r="F502" s="9">
        <f>F10+F27+F84+F114+F119+F123+F160+F165+F184+F321+F383+F440+F444+F451+F466+F477+F482</f>
        <v>664288.50000000012</v>
      </c>
    </row>
    <row r="503" spans="1:6" x14ac:dyDescent="0.2">
      <c r="A503" s="8" t="s">
        <v>142</v>
      </c>
      <c r="B503" s="7" t="s">
        <v>143</v>
      </c>
      <c r="C503" s="7"/>
      <c r="D503" s="9">
        <f>D504+D535+D540+D542</f>
        <v>73125.3</v>
      </c>
      <c r="E503" s="9">
        <f t="shared" ref="E503:F503" si="190">E504+E535+E540+E542</f>
        <v>61191.06</v>
      </c>
      <c r="F503" s="9">
        <f t="shared" si="190"/>
        <v>90882.599999999991</v>
      </c>
    </row>
    <row r="504" spans="1:6" x14ac:dyDescent="0.2">
      <c r="A504" s="8" t="s">
        <v>142</v>
      </c>
      <c r="B504" s="7" t="s">
        <v>144</v>
      </c>
      <c r="C504" s="7"/>
      <c r="D504" s="9">
        <f>D505+D507+D510+D514+D516+D518+D520+D523+D525+D527+D529+D531+D533+D512</f>
        <v>18078.7</v>
      </c>
      <c r="E504" s="9">
        <f>E505+E507+E510+E512+E514+E516+E518+E520+E523+E525+E527+E529+E531+E533</f>
        <v>18098.259999999998</v>
      </c>
      <c r="F504" s="9">
        <f>F505+F507+F510+F514+F516+F518+F520+F523+F525+F527+F529+F531+F533+F512</f>
        <v>13757.6</v>
      </c>
    </row>
    <row r="505" spans="1:6" ht="54.75" customHeight="1" outlineLevel="2" x14ac:dyDescent="0.2">
      <c r="A505" s="8" t="s">
        <v>145</v>
      </c>
      <c r="B505" s="7" t="s">
        <v>146</v>
      </c>
      <c r="C505" s="7"/>
      <c r="D505" s="9">
        <f>D506</f>
        <v>3.6</v>
      </c>
      <c r="E505" s="9">
        <f t="shared" ref="E505:F505" si="191">E506</f>
        <v>3.9</v>
      </c>
      <c r="F505" s="9">
        <f t="shared" si="191"/>
        <v>0</v>
      </c>
    </row>
    <row r="506" spans="1:6" ht="36.75" customHeight="1" outlineLevel="7" x14ac:dyDescent="0.2">
      <c r="A506" s="10" t="s">
        <v>181</v>
      </c>
      <c r="B506" s="11" t="s">
        <v>146</v>
      </c>
      <c r="C506" s="11" t="s">
        <v>175</v>
      </c>
      <c r="D506" s="12">
        <v>3.6</v>
      </c>
      <c r="E506" s="12">
        <v>3.9</v>
      </c>
      <c r="F506" s="12">
        <v>0</v>
      </c>
    </row>
    <row r="507" spans="1:6" ht="30.75" customHeight="1" outlineLevel="7" x14ac:dyDescent="0.2">
      <c r="A507" s="23" t="s">
        <v>483</v>
      </c>
      <c r="B507" s="19" t="s">
        <v>484</v>
      </c>
      <c r="C507" s="26"/>
      <c r="D507" s="30">
        <f>D508+D509</f>
        <v>532.9</v>
      </c>
      <c r="E507" s="30">
        <f t="shared" ref="E507:F507" si="192">E508+E509</f>
        <v>552.16</v>
      </c>
      <c r="F507" s="30">
        <f t="shared" si="192"/>
        <v>0</v>
      </c>
    </row>
    <row r="508" spans="1:6" ht="67.5" customHeight="1" outlineLevel="7" x14ac:dyDescent="0.2">
      <c r="A508" s="24" t="s">
        <v>188</v>
      </c>
      <c r="B508" s="20" t="s">
        <v>484</v>
      </c>
      <c r="C508" s="25" t="s">
        <v>183</v>
      </c>
      <c r="D508" s="12">
        <v>465.7</v>
      </c>
      <c r="E508" s="12">
        <v>482.8</v>
      </c>
      <c r="F508" s="12">
        <v>0</v>
      </c>
    </row>
    <row r="509" spans="1:6" ht="36" customHeight="1" outlineLevel="7" x14ac:dyDescent="0.2">
      <c r="A509" s="24" t="s">
        <v>408</v>
      </c>
      <c r="B509" s="20" t="s">
        <v>484</v>
      </c>
      <c r="C509" s="25" t="s">
        <v>175</v>
      </c>
      <c r="D509" s="12">
        <v>67.2</v>
      </c>
      <c r="E509" s="12">
        <v>69.36</v>
      </c>
      <c r="F509" s="12">
        <v>0</v>
      </c>
    </row>
    <row r="510" spans="1:6" ht="24.6" customHeight="1" outlineLevel="2" x14ac:dyDescent="0.2">
      <c r="A510" s="8" t="s">
        <v>150</v>
      </c>
      <c r="B510" s="7" t="s">
        <v>151</v>
      </c>
      <c r="C510" s="7"/>
      <c r="D510" s="9">
        <f>D511</f>
        <v>29.4</v>
      </c>
      <c r="E510" s="9">
        <f t="shared" ref="E510:F510" si="193">E511</f>
        <v>29.4</v>
      </c>
      <c r="F510" s="9">
        <f t="shared" si="193"/>
        <v>29.4</v>
      </c>
    </row>
    <row r="511" spans="1:6" ht="33" customHeight="1" outlineLevel="7" x14ac:dyDescent="0.2">
      <c r="A511" s="10" t="s">
        <v>181</v>
      </c>
      <c r="B511" s="11" t="s">
        <v>151</v>
      </c>
      <c r="C511" s="11" t="s">
        <v>175</v>
      </c>
      <c r="D511" s="12">
        <v>29.4</v>
      </c>
      <c r="E511" s="12">
        <v>29.4</v>
      </c>
      <c r="F511" s="12">
        <v>29.4</v>
      </c>
    </row>
    <row r="512" spans="1:6" ht="33" customHeight="1" outlineLevel="7" x14ac:dyDescent="0.2">
      <c r="A512" s="8" t="s">
        <v>148</v>
      </c>
      <c r="B512" s="7" t="s">
        <v>149</v>
      </c>
      <c r="C512" s="11"/>
      <c r="D512" s="12">
        <f>D513</f>
        <v>142.9</v>
      </c>
      <c r="E512" s="12">
        <f t="shared" ref="E512:F512" si="194">E513</f>
        <v>142.9</v>
      </c>
      <c r="F512" s="12">
        <f t="shared" si="194"/>
        <v>142.9</v>
      </c>
    </row>
    <row r="513" spans="1:6" ht="33" customHeight="1" outlineLevel="7" x14ac:dyDescent="0.2">
      <c r="A513" s="10" t="s">
        <v>181</v>
      </c>
      <c r="B513" s="11" t="s">
        <v>149</v>
      </c>
      <c r="C513" s="11" t="s">
        <v>175</v>
      </c>
      <c r="D513" s="12">
        <v>142.9</v>
      </c>
      <c r="E513" s="12">
        <v>142.9</v>
      </c>
      <c r="F513" s="12">
        <v>142.9</v>
      </c>
    </row>
    <row r="514" spans="1:6" ht="24.6" customHeight="1" outlineLevel="2" x14ac:dyDescent="0.2">
      <c r="A514" s="8" t="s">
        <v>153</v>
      </c>
      <c r="B514" s="7" t="s">
        <v>154</v>
      </c>
      <c r="C514" s="7"/>
      <c r="D514" s="9">
        <f>D515</f>
        <v>90</v>
      </c>
      <c r="E514" s="9">
        <f t="shared" ref="E514:F514" si="195">E515</f>
        <v>90</v>
      </c>
      <c r="F514" s="9">
        <f t="shared" si="195"/>
        <v>90</v>
      </c>
    </row>
    <row r="515" spans="1:6" outlineLevel="7" x14ac:dyDescent="0.2">
      <c r="A515" s="10" t="s">
        <v>184</v>
      </c>
      <c r="B515" s="11" t="s">
        <v>154</v>
      </c>
      <c r="C515" s="11" t="s">
        <v>186</v>
      </c>
      <c r="D515" s="12">
        <v>90</v>
      </c>
      <c r="E515" s="12">
        <v>90</v>
      </c>
      <c r="F515" s="12">
        <v>90</v>
      </c>
    </row>
    <row r="516" spans="1:6" ht="24.6" customHeight="1" outlineLevel="2" x14ac:dyDescent="0.2">
      <c r="A516" s="8" t="s">
        <v>156</v>
      </c>
      <c r="B516" s="7" t="s">
        <v>157</v>
      </c>
      <c r="C516" s="7"/>
      <c r="D516" s="9">
        <f>D517</f>
        <v>1000</v>
      </c>
      <c r="E516" s="9">
        <f t="shared" ref="E516:F516" si="196">E517</f>
        <v>1000</v>
      </c>
      <c r="F516" s="9">
        <f t="shared" si="196"/>
        <v>1000</v>
      </c>
    </row>
    <row r="517" spans="1:6" outlineLevel="7" x14ac:dyDescent="0.2">
      <c r="A517" s="10" t="s">
        <v>180</v>
      </c>
      <c r="B517" s="11" t="s">
        <v>157</v>
      </c>
      <c r="C517" s="11" t="s">
        <v>176</v>
      </c>
      <c r="D517" s="12">
        <v>1000</v>
      </c>
      <c r="E517" s="12">
        <v>1000</v>
      </c>
      <c r="F517" s="12">
        <v>1000</v>
      </c>
    </row>
    <row r="518" spans="1:6" ht="49.5" customHeight="1" outlineLevel="2" x14ac:dyDescent="0.2">
      <c r="A518" s="8" t="s">
        <v>158</v>
      </c>
      <c r="B518" s="7" t="s">
        <v>159</v>
      </c>
      <c r="C518" s="7"/>
      <c r="D518" s="9">
        <f>D519</f>
        <v>50</v>
      </c>
      <c r="E518" s="9">
        <f t="shared" ref="E518:F518" si="197">E519</f>
        <v>50</v>
      </c>
      <c r="F518" s="9">
        <f t="shared" si="197"/>
        <v>50</v>
      </c>
    </row>
    <row r="519" spans="1:6" ht="39" customHeight="1" outlineLevel="7" x14ac:dyDescent="0.2">
      <c r="A519" s="10" t="s">
        <v>181</v>
      </c>
      <c r="B519" s="11" t="s">
        <v>159</v>
      </c>
      <c r="C519" s="11" t="s">
        <v>175</v>
      </c>
      <c r="D519" s="12">
        <v>50</v>
      </c>
      <c r="E519" s="12">
        <v>50</v>
      </c>
      <c r="F519" s="12">
        <v>50</v>
      </c>
    </row>
    <row r="520" spans="1:6" ht="24.6" customHeight="1" outlineLevel="2" x14ac:dyDescent="0.2">
      <c r="A520" s="8" t="s">
        <v>160</v>
      </c>
      <c r="B520" s="7" t="s">
        <v>161</v>
      </c>
      <c r="C520" s="7"/>
      <c r="D520" s="9">
        <f>D521+D522</f>
        <v>4816.1000000000004</v>
      </c>
      <c r="E520" s="9">
        <f t="shared" ref="E520:F520" si="198">E521+E522</f>
        <v>4816.1000000000004</v>
      </c>
      <c r="F520" s="9">
        <f t="shared" si="198"/>
        <v>4816.1000000000004</v>
      </c>
    </row>
    <row r="521" spans="1:6" ht="33.75" customHeight="1" outlineLevel="7" x14ac:dyDescent="0.2">
      <c r="A521" s="10" t="s">
        <v>181</v>
      </c>
      <c r="B521" s="11" t="s">
        <v>161</v>
      </c>
      <c r="C521" s="11" t="s">
        <v>175</v>
      </c>
      <c r="D521" s="12">
        <v>24</v>
      </c>
      <c r="E521" s="12">
        <v>24</v>
      </c>
      <c r="F521" s="12">
        <v>24</v>
      </c>
    </row>
    <row r="522" spans="1:6" ht="24.6" customHeight="1" outlineLevel="7" x14ac:dyDescent="0.2">
      <c r="A522" s="10" t="s">
        <v>184</v>
      </c>
      <c r="B522" s="11" t="s">
        <v>161</v>
      </c>
      <c r="C522" s="11" t="s">
        <v>186</v>
      </c>
      <c r="D522" s="12">
        <v>4792.1000000000004</v>
      </c>
      <c r="E522" s="12">
        <v>4792.1000000000004</v>
      </c>
      <c r="F522" s="12">
        <v>4792.1000000000004</v>
      </c>
    </row>
    <row r="523" spans="1:6" ht="60" customHeight="1" outlineLevel="2" x14ac:dyDescent="0.2">
      <c r="A523" s="8" t="s">
        <v>162</v>
      </c>
      <c r="B523" s="7" t="s">
        <v>163</v>
      </c>
      <c r="C523" s="7"/>
      <c r="D523" s="9">
        <f>+D524</f>
        <v>5016</v>
      </c>
      <c r="E523" s="9">
        <f t="shared" ref="E523:F523" si="199">+E524</f>
        <v>5016</v>
      </c>
      <c r="F523" s="9">
        <f t="shared" si="199"/>
        <v>1254</v>
      </c>
    </row>
    <row r="524" spans="1:6" ht="39" customHeight="1" outlineLevel="7" x14ac:dyDescent="0.2">
      <c r="A524" s="10" t="s">
        <v>187</v>
      </c>
      <c r="B524" s="11" t="s">
        <v>163</v>
      </c>
      <c r="C524" s="11" t="s">
        <v>178</v>
      </c>
      <c r="D524" s="12">
        <v>5016</v>
      </c>
      <c r="E524" s="12">
        <v>5016</v>
      </c>
      <c r="F524" s="12">
        <v>1254</v>
      </c>
    </row>
    <row r="525" spans="1:6" ht="73.5" customHeight="1" outlineLevel="7" x14ac:dyDescent="0.2">
      <c r="A525" s="3" t="s">
        <v>590</v>
      </c>
      <c r="B525" s="19" t="s">
        <v>591</v>
      </c>
      <c r="C525" s="11"/>
      <c r="D525" s="9">
        <f>D526</f>
        <v>30.1</v>
      </c>
      <c r="E525" s="9">
        <f t="shared" ref="E525:F525" si="200">E526</f>
        <v>30.1</v>
      </c>
      <c r="F525" s="9">
        <f t="shared" si="200"/>
        <v>7.5</v>
      </c>
    </row>
    <row r="526" spans="1:6" ht="39" customHeight="1" outlineLevel="7" x14ac:dyDescent="0.2">
      <c r="A526" s="10" t="s">
        <v>181</v>
      </c>
      <c r="B526" s="20" t="s">
        <v>591</v>
      </c>
      <c r="C526" s="11" t="s">
        <v>175</v>
      </c>
      <c r="D526" s="12">
        <v>30.1</v>
      </c>
      <c r="E526" s="12">
        <v>30.1</v>
      </c>
      <c r="F526" s="12">
        <v>7.5</v>
      </c>
    </row>
    <row r="527" spans="1:6" ht="36" customHeight="1" outlineLevel="2" x14ac:dyDescent="0.2">
      <c r="A527" s="8" t="s">
        <v>599</v>
      </c>
      <c r="B527" s="7" t="s">
        <v>164</v>
      </c>
      <c r="C527" s="7"/>
      <c r="D527" s="9">
        <f>D528</f>
        <v>3527.5</v>
      </c>
      <c r="E527" s="9">
        <f t="shared" ref="E527:F527" si="201">E528</f>
        <v>3527.5</v>
      </c>
      <c r="F527" s="9">
        <f t="shared" si="201"/>
        <v>3527.5</v>
      </c>
    </row>
    <row r="528" spans="1:6" ht="61.5" customHeight="1" outlineLevel="7" x14ac:dyDescent="0.2">
      <c r="A528" s="10" t="s">
        <v>188</v>
      </c>
      <c r="B528" s="11" t="s">
        <v>164</v>
      </c>
      <c r="C528" s="11" t="s">
        <v>183</v>
      </c>
      <c r="D528" s="12">
        <v>3527.5</v>
      </c>
      <c r="E528" s="12">
        <v>3527.5</v>
      </c>
      <c r="F528" s="12">
        <v>3527.5</v>
      </c>
    </row>
    <row r="529" spans="1:6" ht="36.75" customHeight="1" outlineLevel="2" x14ac:dyDescent="0.2">
      <c r="A529" s="8" t="s">
        <v>599</v>
      </c>
      <c r="B529" s="7" t="s">
        <v>165</v>
      </c>
      <c r="C529" s="7"/>
      <c r="D529" s="9">
        <f>D530</f>
        <v>1562.4</v>
      </c>
      <c r="E529" s="9">
        <f t="shared" ref="E529:F529" si="202">E530</f>
        <v>1562.4</v>
      </c>
      <c r="F529" s="9">
        <f t="shared" si="202"/>
        <v>1562.4</v>
      </c>
    </row>
    <row r="530" spans="1:6" ht="56.25" customHeight="1" outlineLevel="7" x14ac:dyDescent="0.2">
      <c r="A530" s="10" t="s">
        <v>188</v>
      </c>
      <c r="B530" s="11" t="s">
        <v>165</v>
      </c>
      <c r="C530" s="11" t="s">
        <v>183</v>
      </c>
      <c r="D530" s="12">
        <v>1562.4</v>
      </c>
      <c r="E530" s="12">
        <v>1562.4</v>
      </c>
      <c r="F530" s="12">
        <v>1562.4</v>
      </c>
    </row>
    <row r="531" spans="1:6" ht="56.25" customHeight="1" outlineLevel="7" x14ac:dyDescent="0.2">
      <c r="A531" s="3" t="s">
        <v>596</v>
      </c>
      <c r="B531" s="19" t="s">
        <v>597</v>
      </c>
      <c r="C531" s="19"/>
      <c r="D531" s="9">
        <f>D532</f>
        <v>1277.5999999999999</v>
      </c>
      <c r="E531" s="9">
        <f t="shared" ref="E531:F531" si="203">E532</f>
        <v>1277.5999999999999</v>
      </c>
      <c r="F531" s="9">
        <f t="shared" si="203"/>
        <v>1277.5999999999999</v>
      </c>
    </row>
    <row r="532" spans="1:6" ht="56.25" customHeight="1" outlineLevel="7" x14ac:dyDescent="0.2">
      <c r="A532" s="18" t="s">
        <v>188</v>
      </c>
      <c r="B532" s="20" t="s">
        <v>597</v>
      </c>
      <c r="C532" s="20" t="s">
        <v>183</v>
      </c>
      <c r="D532" s="12">
        <v>1277.5999999999999</v>
      </c>
      <c r="E532" s="12">
        <v>1277.5999999999999</v>
      </c>
      <c r="F532" s="12">
        <v>1277.5999999999999</v>
      </c>
    </row>
    <row r="533" spans="1:6" ht="111.75" customHeight="1" outlineLevel="1" x14ac:dyDescent="0.2">
      <c r="A533" s="13" t="s">
        <v>166</v>
      </c>
      <c r="B533" s="7" t="s">
        <v>167</v>
      </c>
      <c r="C533" s="7"/>
      <c r="D533" s="9">
        <f>D534</f>
        <v>0.2</v>
      </c>
      <c r="E533" s="9">
        <f t="shared" ref="E533:F533" si="204">E534</f>
        <v>0.2</v>
      </c>
      <c r="F533" s="9">
        <f t="shared" si="204"/>
        <v>0.2</v>
      </c>
    </row>
    <row r="534" spans="1:6" ht="29.25" customHeight="1" outlineLevel="7" x14ac:dyDescent="0.2">
      <c r="A534" s="10" t="s">
        <v>181</v>
      </c>
      <c r="B534" s="11" t="s">
        <v>167</v>
      </c>
      <c r="C534" s="11" t="s">
        <v>175</v>
      </c>
      <c r="D534" s="12">
        <v>0.2</v>
      </c>
      <c r="E534" s="12">
        <v>0.2</v>
      </c>
      <c r="F534" s="12">
        <v>0.2</v>
      </c>
    </row>
    <row r="535" spans="1:6" ht="30" customHeight="1" outlineLevel="1" x14ac:dyDescent="0.2">
      <c r="A535" s="8" t="s">
        <v>168</v>
      </c>
      <c r="B535" s="7" t="s">
        <v>169</v>
      </c>
      <c r="C535" s="7"/>
      <c r="D535" s="9">
        <f>D537+D538+D536+D539</f>
        <v>12794.199999999999</v>
      </c>
      <c r="E535" s="9">
        <f t="shared" ref="E535:F535" si="205">E537+E538+E536+E539</f>
        <v>3448.9</v>
      </c>
      <c r="F535" s="9">
        <f t="shared" si="205"/>
        <v>24179.599999999999</v>
      </c>
    </row>
    <row r="536" spans="1:6" ht="59.25" customHeight="1" outlineLevel="1" x14ac:dyDescent="0.2">
      <c r="A536" s="10" t="s">
        <v>188</v>
      </c>
      <c r="B536" s="11" t="s">
        <v>169</v>
      </c>
      <c r="C536" s="11" t="s">
        <v>183</v>
      </c>
      <c r="D536" s="12">
        <v>11.2</v>
      </c>
      <c r="E536" s="12">
        <v>11.2</v>
      </c>
      <c r="F536" s="12">
        <v>11.2</v>
      </c>
    </row>
    <row r="537" spans="1:6" ht="33.75" customHeight="1" outlineLevel="7" x14ac:dyDescent="0.2">
      <c r="A537" s="10" t="s">
        <v>181</v>
      </c>
      <c r="B537" s="1"/>
      <c r="C537" s="11" t="s">
        <v>175</v>
      </c>
      <c r="D537" s="12">
        <v>2597.1999999999998</v>
      </c>
      <c r="E537" s="12">
        <v>1097.2</v>
      </c>
      <c r="F537" s="12">
        <v>3597.2</v>
      </c>
    </row>
    <row r="538" spans="1:6" ht="15" customHeight="1" outlineLevel="7" x14ac:dyDescent="0.2">
      <c r="A538" s="10" t="s">
        <v>180</v>
      </c>
      <c r="B538" s="11" t="s">
        <v>169</v>
      </c>
      <c r="C538" s="11" t="s">
        <v>176</v>
      </c>
      <c r="D538" s="12">
        <v>31.4</v>
      </c>
      <c r="E538" s="12">
        <v>31.4</v>
      </c>
      <c r="F538" s="12">
        <v>31.4</v>
      </c>
    </row>
    <row r="539" spans="1:6" ht="30.75" customHeight="1" outlineLevel="7" x14ac:dyDescent="0.2">
      <c r="A539" s="10" t="s">
        <v>179</v>
      </c>
      <c r="B539" s="11" t="s">
        <v>169</v>
      </c>
      <c r="C539" s="11" t="s">
        <v>177</v>
      </c>
      <c r="D539" s="12">
        <v>10154.4</v>
      </c>
      <c r="E539" s="12">
        <v>2309.1</v>
      </c>
      <c r="F539" s="12">
        <v>20539.8</v>
      </c>
    </row>
    <row r="540" spans="1:6" ht="54.75" customHeight="1" outlineLevel="1" x14ac:dyDescent="0.2">
      <c r="A540" s="8" t="s">
        <v>599</v>
      </c>
      <c r="B540" s="7" t="s">
        <v>170</v>
      </c>
      <c r="C540" s="7"/>
      <c r="D540" s="9">
        <f>D541</f>
        <v>26511.7</v>
      </c>
      <c r="E540" s="9">
        <f t="shared" ref="E540:F540" si="206">E541</f>
        <v>26511.7</v>
      </c>
      <c r="F540" s="9">
        <f t="shared" si="206"/>
        <v>26511.7</v>
      </c>
    </row>
    <row r="541" spans="1:6" ht="66.75" customHeight="1" outlineLevel="7" x14ac:dyDescent="0.2">
      <c r="A541" s="10" t="s">
        <v>188</v>
      </c>
      <c r="B541" s="11" t="s">
        <v>170</v>
      </c>
      <c r="C541" s="11" t="s">
        <v>183</v>
      </c>
      <c r="D541" s="12">
        <v>26511.7</v>
      </c>
      <c r="E541" s="12">
        <v>26511.7</v>
      </c>
      <c r="F541" s="12">
        <v>26511.7</v>
      </c>
    </row>
    <row r="542" spans="1:6" ht="60.75" customHeight="1" outlineLevel="7" x14ac:dyDescent="0.2">
      <c r="A542" s="8" t="s">
        <v>599</v>
      </c>
      <c r="B542" s="7" t="s">
        <v>598</v>
      </c>
      <c r="C542" s="11"/>
      <c r="D542" s="9">
        <f>D543</f>
        <v>15740.7</v>
      </c>
      <c r="E542" s="9">
        <f t="shared" ref="E542:F542" si="207">E543</f>
        <v>13132.2</v>
      </c>
      <c r="F542" s="9">
        <f t="shared" si="207"/>
        <v>26433.7</v>
      </c>
    </row>
    <row r="543" spans="1:6" ht="60.75" customHeight="1" outlineLevel="7" x14ac:dyDescent="0.2">
      <c r="A543" s="10" t="s">
        <v>188</v>
      </c>
      <c r="B543" s="11" t="s">
        <v>598</v>
      </c>
      <c r="C543" s="11" t="s">
        <v>177</v>
      </c>
      <c r="D543" s="12">
        <v>15740.7</v>
      </c>
      <c r="E543" s="12">
        <v>13132.2</v>
      </c>
      <c r="F543" s="12">
        <v>26433.7</v>
      </c>
    </row>
    <row r="544" spans="1:6" ht="18" customHeight="1" outlineLevel="7" x14ac:dyDescent="0.2">
      <c r="A544" s="10" t="s">
        <v>173</v>
      </c>
      <c r="B544" s="11"/>
      <c r="C544" s="11"/>
      <c r="D544" s="12">
        <v>0</v>
      </c>
      <c r="E544" s="12">
        <v>5898.7</v>
      </c>
      <c r="F544" s="12">
        <v>12410.4</v>
      </c>
    </row>
    <row r="545" spans="1:6" x14ac:dyDescent="0.2">
      <c r="A545" s="14" t="s">
        <v>171</v>
      </c>
      <c r="B545" s="15"/>
      <c r="C545" s="15"/>
      <c r="D545" s="16">
        <f>D502+D503</f>
        <v>974761.8600000001</v>
      </c>
      <c r="E545" s="16">
        <f>E502+E503+E544</f>
        <v>667469.46</v>
      </c>
      <c r="F545" s="16">
        <f>F502+F503+F544</f>
        <v>767581.50000000012</v>
      </c>
    </row>
    <row r="546" spans="1:6" ht="12.75" customHeight="1" x14ac:dyDescent="0.2"/>
    <row r="547" spans="1:6" ht="12.75" customHeight="1" x14ac:dyDescent="0.2"/>
    <row r="548" spans="1:6" ht="12.75" customHeight="1" x14ac:dyDescent="0.2"/>
    <row r="549" spans="1:6" ht="12.75" customHeight="1" x14ac:dyDescent="0.2">
      <c r="D549" s="21"/>
      <c r="E549" s="21"/>
      <c r="F549" s="21"/>
    </row>
    <row r="550" spans="1:6" ht="12.75" customHeight="1" x14ac:dyDescent="0.2"/>
    <row r="551" spans="1:6" ht="12.75" customHeight="1" x14ac:dyDescent="0.2"/>
    <row r="552" spans="1:6" ht="12.75" customHeight="1" x14ac:dyDescent="0.2"/>
    <row r="553" spans="1:6" ht="12.75" customHeight="1" x14ac:dyDescent="0.2"/>
    <row r="554" spans="1:6" ht="12.75" customHeight="1" x14ac:dyDescent="0.2"/>
    <row r="555" spans="1:6" ht="12.75" customHeight="1" x14ac:dyDescent="0.2">
      <c r="A555" s="1"/>
      <c r="B555" s="1"/>
      <c r="C555" s="1"/>
      <c r="D555" s="1"/>
      <c r="E555" s="1"/>
      <c r="F555" s="1"/>
    </row>
    <row r="556" spans="1:6" ht="12.75" customHeight="1" x14ac:dyDescent="0.2">
      <c r="A556" s="1"/>
      <c r="B556" s="1"/>
      <c r="C556" s="1"/>
      <c r="D556" s="1"/>
      <c r="E556" s="1"/>
      <c r="F556" s="1"/>
    </row>
    <row r="557" spans="1:6" ht="12.75" customHeight="1" x14ac:dyDescent="0.2">
      <c r="A557" s="1"/>
      <c r="B557" s="1"/>
      <c r="C557" s="1"/>
      <c r="D557" s="1"/>
      <c r="E557" s="1"/>
      <c r="F557" s="1"/>
    </row>
  </sheetData>
  <mergeCells count="2">
    <mergeCell ref="A6:F6"/>
    <mergeCell ref="A7:F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cp:lastPrinted>2022-10-28T07:03:49Z</cp:lastPrinted>
  <dcterms:created xsi:type="dcterms:W3CDTF">2020-08-07T00:09:52Z</dcterms:created>
  <dcterms:modified xsi:type="dcterms:W3CDTF">2022-10-31T05:33:50Z</dcterms:modified>
</cp:coreProperties>
</file>