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/>
  </bookViews>
  <sheets>
    <sheet name="МП" sheetId="1" r:id="rId1"/>
  </sheets>
  <calcPr calcId="145621"/>
</workbook>
</file>

<file path=xl/calcChain.xml><?xml version="1.0" encoding="utf-8"?>
<calcChain xmlns="http://schemas.openxmlformats.org/spreadsheetml/2006/main">
  <c r="I33" i="1" l="1"/>
  <c r="J33" i="1"/>
  <c r="I31" i="1"/>
  <c r="J31" i="1"/>
  <c r="I30" i="1"/>
  <c r="J30" i="1"/>
  <c r="I29" i="1"/>
  <c r="J29" i="1"/>
  <c r="I21" i="1" l="1"/>
  <c r="L34" i="1" l="1"/>
  <c r="K34" i="1"/>
  <c r="H34" i="1"/>
  <c r="D34" i="1"/>
  <c r="E34" i="1"/>
  <c r="F34" i="1"/>
  <c r="C34" i="1"/>
  <c r="I26" i="1" l="1"/>
  <c r="G26" i="1"/>
  <c r="J32" i="1" l="1"/>
  <c r="I32" i="1"/>
  <c r="I34" i="1"/>
  <c r="J34" i="1"/>
  <c r="G34" i="1"/>
  <c r="G31" i="1"/>
  <c r="G30" i="1"/>
  <c r="G32" i="1" l="1"/>
  <c r="I28" i="1" l="1"/>
  <c r="G28" i="1"/>
  <c r="J28" i="1"/>
  <c r="G18" i="1" l="1"/>
  <c r="G19" i="1"/>
  <c r="G20" i="1"/>
  <c r="G21" i="1"/>
  <c r="G22" i="1"/>
  <c r="G23" i="1"/>
  <c r="G24" i="1"/>
  <c r="G25" i="1"/>
  <c r="G27" i="1"/>
  <c r="G29" i="1"/>
  <c r="G17" i="1"/>
  <c r="I18" i="1" l="1"/>
  <c r="J18" i="1"/>
  <c r="I19" i="1"/>
  <c r="J19" i="1"/>
  <c r="I20" i="1"/>
  <c r="J20" i="1"/>
  <c r="J21" i="1"/>
  <c r="I22" i="1"/>
  <c r="J22" i="1"/>
  <c r="I23" i="1"/>
  <c r="J23" i="1"/>
  <c r="I24" i="1"/>
  <c r="J24" i="1"/>
  <c r="I25" i="1"/>
  <c r="J25" i="1"/>
  <c r="J26" i="1"/>
  <c r="I27" i="1"/>
  <c r="J27" i="1"/>
  <c r="J17" i="1"/>
  <c r="I17" i="1"/>
</calcChain>
</file>

<file path=xl/sharedStrings.xml><?xml version="1.0" encoding="utf-8"?>
<sst xmlns="http://schemas.openxmlformats.org/spreadsheetml/2006/main" count="50" uniqueCount="50">
  <si>
    <t>Итого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</si>
  <si>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</si>
  <si>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</si>
  <si>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</si>
  <si>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</si>
  <si>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</si>
  <si>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</si>
  <si>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</si>
  <si>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</si>
  <si>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</si>
  <si>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</si>
  <si>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</si>
  <si>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Наименование программы</t>
  </si>
  <si>
    <t>Сумма</t>
  </si>
  <si>
    <t>тыс.рублей</t>
  </si>
  <si>
    <t>11</t>
  </si>
  <si>
    <t>12</t>
  </si>
  <si>
    <t>% исполнения ожидаемой оценки от первоначального плана</t>
  </si>
  <si>
    <t>Развитие и сохранение культуры и искусства в Завитинском района</t>
  </si>
  <si>
    <t>Обеспечение жильем молодых семей</t>
  </si>
  <si>
    <t>13</t>
  </si>
  <si>
    <t>14</t>
  </si>
  <si>
    <t>2024</t>
  </si>
  <si>
    <t>15</t>
  </si>
  <si>
    <t>Развитие агропромышленного комплекса  Завитинского  муниципального округа</t>
  </si>
  <si>
    <t>Модернизация жилищно-коммунального комплекса, энергосбережение и повышение энергетической эффективности в Завитинском муниципальном округе</t>
  </si>
  <si>
    <t>Развитие субъектов малого и среднего предпринимательства в Завитинском муниципальном округе</t>
  </si>
  <si>
    <t>Профилактика правонарушений, терроризма и экстремизма в Завитинском муниципальном округе</t>
  </si>
  <si>
    <t xml:space="preserve"> Обеспечение экологической безопасности и охрана окружающей среды в Завитинском муниципальном округе</t>
  </si>
  <si>
    <t>Развитие физической культуры и спорта в Завитинском муниципальном округе</t>
  </si>
  <si>
    <t>Развитие образования в Завитинском муниципальном округе</t>
  </si>
  <si>
    <t>Эффективное управление в Завитинском муниципальном округе</t>
  </si>
  <si>
    <t>Повышение эффективности деятельности органов местного самоуправления Завитинского муниципального округа</t>
  </si>
  <si>
    <t>Развитие транспортного сообщения на территории Завитинского муниципального округа</t>
  </si>
  <si>
    <t>Развитие сети автомобильных дорог общего пользования Завитинского муниципального округа</t>
  </si>
  <si>
    <t>Отчет за 2021 год</t>
  </si>
  <si>
    <t>Первоначальный план, Утвержденный решением о бюджете на 2022 год</t>
  </si>
  <si>
    <t>Уточненный план на 2022 год</t>
  </si>
  <si>
    <t>Ожидаемая оценка за 2022 год</t>
  </si>
  <si>
    <t>Проект расходов на 2023 г.</t>
  </si>
  <si>
    <t>2023 год в сравнении с 2021 годом (%)</t>
  </si>
  <si>
    <t>2023 год в сравнении с уточненным планом 2022 года (%)</t>
  </si>
  <si>
    <t>2025</t>
  </si>
  <si>
    <t>Аналитические данные о расходах  бюджета муниципального округа по муниципальным программам на 2023 год - 2025 г.  в сравнении с ожидаемым исполнением за 2022 год (оценка текущего финансового года) и отчетом за 2021 год (отчетный финансовый год)</t>
  </si>
  <si>
    <t>16</t>
  </si>
  <si>
    <t>Благоустройство населенных пунктов Завитинского муниципального округа</t>
  </si>
  <si>
    <t>Переселение граждан из аварийного жилищного - фонда на территории Завитинского муниципального округа на 2022- 2026 годы"</t>
  </si>
  <si>
    <t>17</t>
  </si>
  <si>
    <t>Комплексное развитие сельских территорий Завитинского муниципального округа Амурской области</t>
  </si>
  <si>
    <t>Муниципальная программа «Муниципальная программа «Формирование современной городской среды на территории города Завитинска»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</si>
</sst>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dd/mm/yyyy\ hh:mm"/>
    <numFmt numFmtId="166" formatCode="#,##0.0"/>
    <numFmt numFmtId="167" formatCode="_-* #,##0.0_р_._-;\-* #,##0.0_р_._-;_-* &quot;-&quot;??_р_._-;_-@_-"/>
    <numFmt numFmtId="168" formatCode="#,##0.0_ ;\-#,##0.0\ 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8" fillId="0" borderId="0"/>
    <xf numFmtId="9" fontId="10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1" xfId="0" applyFont="1" applyBorder="1" applyAlignment="1" applyProtection="1"/>
    <xf numFmtId="0" fontId="4" fillId="0" borderId="0" xfId="0" applyFont="1"/>
    <xf numFmtId="165" fontId="3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right"/>
    </xf>
    <xf numFmtId="14" fontId="3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vertical="top" wrapText="1"/>
    </xf>
    <xf numFmtId="0" fontId="5" fillId="0" borderId="0" xfId="0" applyFont="1"/>
    <xf numFmtId="49" fontId="2" fillId="0" borderId="3" xfId="0" applyNumberFormat="1" applyFont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right"/>
    </xf>
    <xf numFmtId="164" fontId="4" fillId="2" borderId="0" xfId="1" applyNumberFormat="1" applyFont="1" applyFill="1" applyAlignment="1">
      <alignment horizontal="right"/>
    </xf>
    <xf numFmtId="164" fontId="3" fillId="2" borderId="0" xfId="1" applyNumberFormat="1" applyFont="1" applyFill="1" applyBorder="1" applyAlignment="1" applyProtection="1">
      <alignment horizontal="right" vertical="top" wrapText="1"/>
    </xf>
    <xf numFmtId="164" fontId="2" fillId="2" borderId="0" xfId="1" applyNumberFormat="1" applyFont="1" applyFill="1" applyAlignment="1">
      <alignment horizontal="right"/>
    </xf>
    <xf numFmtId="49" fontId="7" fillId="0" borderId="2" xfId="0" applyNumberFormat="1" applyFont="1" applyBorder="1" applyAlignment="1" applyProtection="1">
      <alignment horizontal="center" vertical="center" wrapText="1"/>
    </xf>
    <xf numFmtId="167" fontId="1" fillId="2" borderId="5" xfId="1" applyNumberFormat="1" applyFont="1" applyFill="1" applyBorder="1" applyAlignment="1" applyProtection="1">
      <alignment horizontal="center"/>
    </xf>
    <xf numFmtId="167" fontId="2" fillId="2" borderId="3" xfId="1" applyNumberFormat="1" applyFont="1" applyFill="1" applyBorder="1" applyAlignment="1" applyProtection="1">
      <alignment horizontal="center" wrapText="1"/>
    </xf>
    <xf numFmtId="166" fontId="2" fillId="0" borderId="3" xfId="0" applyNumberFormat="1" applyFont="1" applyBorder="1" applyAlignment="1" applyProtection="1">
      <alignment horizontal="center" wrapText="1"/>
    </xf>
    <xf numFmtId="0" fontId="7" fillId="0" borderId="6" xfId="0" applyFont="1" applyFill="1" applyBorder="1" applyAlignment="1">
      <alignment horizontal="center" vertical="top" wrapText="1"/>
    </xf>
    <xf numFmtId="9" fontId="9" fillId="2" borderId="2" xfId="3" applyFont="1" applyFill="1" applyBorder="1" applyAlignment="1">
      <alignment horizontal="center"/>
    </xf>
    <xf numFmtId="0" fontId="3" fillId="0" borderId="0" xfId="0" applyFont="1" applyBorder="1" applyAlignment="1" applyProtection="1"/>
    <xf numFmtId="9" fontId="2" fillId="0" borderId="2" xfId="3" applyFont="1" applyBorder="1" applyAlignment="1" applyProtection="1">
      <alignment horizontal="center" wrapText="1"/>
    </xf>
    <xf numFmtId="166" fontId="2" fillId="0" borderId="2" xfId="0" applyNumberFormat="1" applyFont="1" applyBorder="1" applyAlignment="1" applyProtection="1">
      <alignment horizontal="right" wrapText="1"/>
    </xf>
    <xf numFmtId="0" fontId="9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left" vertical="center" wrapText="1"/>
    </xf>
    <xf numFmtId="167" fontId="7" fillId="0" borderId="3" xfId="1" applyNumberFormat="1" applyFont="1" applyBorder="1" applyAlignment="1" applyProtection="1">
      <alignment horizontal="right" vertical="center" wrapText="1"/>
    </xf>
    <xf numFmtId="0" fontId="9" fillId="0" borderId="5" xfId="0" applyFont="1" applyBorder="1" applyAlignment="1">
      <alignment horizontal="justify" vertical="center" wrapText="1"/>
    </xf>
    <xf numFmtId="166" fontId="2" fillId="0" borderId="5" xfId="0" applyNumberFormat="1" applyFont="1" applyBorder="1" applyAlignment="1" applyProtection="1">
      <alignment horizontal="right" wrapText="1"/>
    </xf>
    <xf numFmtId="167" fontId="2" fillId="2" borderId="5" xfId="1" applyNumberFormat="1" applyFont="1" applyFill="1" applyBorder="1" applyAlignment="1" applyProtection="1">
      <alignment horizontal="center" wrapText="1"/>
    </xf>
    <xf numFmtId="166" fontId="2" fillId="0" borderId="5" xfId="0" applyNumberFormat="1" applyFont="1" applyBorder="1" applyAlignment="1" applyProtection="1">
      <alignment horizont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7" fontId="7" fillId="0" borderId="5" xfId="1" applyNumberFormat="1" applyFont="1" applyBorder="1" applyAlignment="1" applyProtection="1">
      <alignment horizontal="right" vertical="center" wrapText="1"/>
    </xf>
    <xf numFmtId="168" fontId="2" fillId="2" borderId="5" xfId="1" applyNumberFormat="1" applyFont="1" applyFill="1" applyBorder="1" applyAlignment="1" applyProtection="1">
      <alignment horizontal="center" wrapText="1"/>
    </xf>
    <xf numFmtId="168" fontId="1" fillId="2" borderId="5" xfId="1" applyNumberFormat="1" applyFont="1" applyFill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top" wrapText="1"/>
    </xf>
    <xf numFmtId="49" fontId="1" fillId="0" borderId="4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center"/>
    </xf>
    <xf numFmtId="49" fontId="7" fillId="0" borderId="6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164" fontId="7" fillId="2" borderId="6" xfId="1" applyNumberFormat="1" applyFont="1" applyFill="1" applyBorder="1" applyAlignment="1" applyProtection="1">
      <alignment horizontal="center" vertical="center" wrapText="1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36"/>
  <sheetViews>
    <sheetView showGridLines="0" tabSelected="1" topLeftCell="C24" workbookViewId="0">
      <selection activeCell="H25" sqref="H25"/>
    </sheetView>
  </sheetViews>
  <sheetFormatPr defaultRowHeight="12.75" customHeight="1" x14ac:dyDescent="0.2"/>
  <cols>
    <col min="1" max="1" width="8.7109375" style="3" customWidth="1"/>
    <col min="2" max="2" width="68" style="3" customWidth="1"/>
    <col min="3" max="5" width="18.5703125" style="11" customWidth="1"/>
    <col min="6" max="6" width="18.42578125" style="3" customWidth="1"/>
    <col min="7" max="7" width="17" style="3" customWidth="1"/>
    <col min="8" max="9" width="17.7109375" style="3" customWidth="1"/>
    <col min="10" max="10" width="19" style="3" customWidth="1"/>
    <col min="11" max="12" width="17.7109375" style="3" customWidth="1"/>
    <col min="13" max="15" width="9.140625" style="3" customWidth="1"/>
    <col min="16" max="16384" width="9.140625" style="3"/>
  </cols>
  <sheetData>
    <row r="1" spans="1:13" ht="12.75" hidden="1" customHeight="1" x14ac:dyDescent="0.2">
      <c r="A1" s="2"/>
      <c r="B1" s="2"/>
      <c r="C1" s="10"/>
      <c r="D1" s="10"/>
      <c r="E1" s="10"/>
      <c r="F1" s="2"/>
      <c r="G1" s="20"/>
    </row>
    <row r="2" spans="1:13" ht="12.75" hidden="1" customHeight="1" x14ac:dyDescent="0.2">
      <c r="H2" s="4"/>
      <c r="I2" s="4"/>
      <c r="J2" s="4"/>
      <c r="K2" s="5"/>
      <c r="L2" s="6"/>
      <c r="M2" s="4"/>
    </row>
    <row r="3" spans="1:13" hidden="1" x14ac:dyDescent="0.2"/>
    <row r="4" spans="1:13" ht="12.75" hidden="1" customHeight="1" x14ac:dyDescent="0.2"/>
    <row r="5" spans="1:13" hidden="1" x14ac:dyDescent="0.2"/>
    <row r="6" spans="1:13" ht="12.6" hidden="1" customHeight="1" x14ac:dyDescent="0.2">
      <c r="A6" s="7"/>
      <c r="B6" s="7"/>
      <c r="C6" s="12"/>
      <c r="D6" s="12"/>
      <c r="E6" s="12"/>
      <c r="F6" s="7"/>
      <c r="G6" s="7"/>
      <c r="H6" s="7"/>
      <c r="I6" s="7"/>
      <c r="J6" s="7"/>
      <c r="K6" s="7"/>
    </row>
    <row r="7" spans="1:13" hidden="1" x14ac:dyDescent="0.2"/>
    <row r="8" spans="1:13" ht="13.15" hidden="1" customHeight="1" x14ac:dyDescent="0.2">
      <c r="A8" s="7"/>
      <c r="B8" s="7"/>
      <c r="C8" s="12"/>
      <c r="D8" s="12"/>
      <c r="E8" s="12"/>
      <c r="F8" s="7"/>
      <c r="G8" s="7"/>
      <c r="H8" s="7"/>
      <c r="I8" s="7"/>
      <c r="J8" s="7"/>
      <c r="K8" s="7"/>
    </row>
    <row r="9" spans="1:13" ht="13.15" hidden="1" customHeight="1" x14ac:dyDescent="0.2">
      <c r="A9" s="7"/>
      <c r="B9" s="7"/>
      <c r="C9" s="12"/>
      <c r="D9" s="12"/>
      <c r="E9" s="12"/>
      <c r="F9" s="7"/>
      <c r="G9" s="7"/>
      <c r="H9" s="7"/>
      <c r="I9" s="7"/>
      <c r="J9" s="7"/>
      <c r="K9" s="7"/>
    </row>
    <row r="10" spans="1:13" ht="13.15" hidden="1" customHeight="1" x14ac:dyDescent="0.2">
      <c r="A10" s="7"/>
      <c r="B10" s="7"/>
      <c r="C10" s="12"/>
      <c r="D10" s="12"/>
      <c r="E10" s="12"/>
      <c r="F10" s="7"/>
      <c r="G10" s="7"/>
      <c r="H10" s="7"/>
      <c r="I10" s="7"/>
      <c r="J10" s="7"/>
      <c r="K10" s="7"/>
    </row>
    <row r="11" spans="1:13" ht="13.15" hidden="1" customHeight="1" x14ac:dyDescent="0.2">
      <c r="A11" s="7"/>
      <c r="B11" s="7"/>
      <c r="C11" s="12"/>
      <c r="D11" s="12"/>
      <c r="E11" s="12"/>
      <c r="F11" s="7"/>
      <c r="G11" s="7"/>
      <c r="H11" s="7"/>
      <c r="I11" s="7"/>
      <c r="J11" s="7"/>
      <c r="K11" s="7"/>
    </row>
    <row r="12" spans="1:13" ht="9" customHeight="1" x14ac:dyDescent="0.2">
      <c r="A12" s="7"/>
      <c r="B12" s="7"/>
      <c r="C12" s="12"/>
      <c r="D12" s="12"/>
      <c r="E12" s="12"/>
      <c r="F12" s="7"/>
      <c r="G12" s="7"/>
      <c r="H12" s="7"/>
      <c r="I12" s="7"/>
      <c r="J12" s="7"/>
      <c r="K12" s="7"/>
    </row>
    <row r="13" spans="1:13" s="8" customFormat="1" ht="54" customHeight="1" x14ac:dyDescent="0.2">
      <c r="A13" s="38" t="s">
        <v>43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3" ht="14.25" customHeight="1" x14ac:dyDescent="0.3">
      <c r="A14" s="1"/>
      <c r="B14" s="1"/>
      <c r="C14" s="13"/>
      <c r="D14" s="13"/>
      <c r="E14" s="13"/>
      <c r="F14" s="1"/>
      <c r="G14" s="1"/>
      <c r="H14" s="1"/>
      <c r="I14" s="1"/>
      <c r="J14" s="1"/>
      <c r="K14" s="1"/>
      <c r="L14" s="3" t="s">
        <v>14</v>
      </c>
    </row>
    <row r="15" spans="1:13" ht="33" customHeight="1" x14ac:dyDescent="0.2">
      <c r="A15" s="41" t="s">
        <v>1</v>
      </c>
      <c r="B15" s="41" t="s">
        <v>12</v>
      </c>
      <c r="C15" s="43" t="s">
        <v>35</v>
      </c>
      <c r="D15" s="47" t="s">
        <v>36</v>
      </c>
      <c r="E15" s="45" t="s">
        <v>37</v>
      </c>
      <c r="F15" s="41" t="s">
        <v>38</v>
      </c>
      <c r="G15" s="41" t="s">
        <v>17</v>
      </c>
      <c r="H15" s="35" t="s">
        <v>13</v>
      </c>
      <c r="I15" s="36"/>
      <c r="J15" s="36"/>
      <c r="K15" s="36"/>
      <c r="L15" s="37"/>
    </row>
    <row r="16" spans="1:13" ht="76.5" customHeight="1" x14ac:dyDescent="0.2">
      <c r="A16" s="42"/>
      <c r="B16" s="42"/>
      <c r="C16" s="44"/>
      <c r="D16" s="48"/>
      <c r="E16" s="46"/>
      <c r="F16" s="42"/>
      <c r="G16" s="42"/>
      <c r="H16" s="14" t="s">
        <v>39</v>
      </c>
      <c r="I16" s="18" t="s">
        <v>40</v>
      </c>
      <c r="J16" s="18" t="s">
        <v>41</v>
      </c>
      <c r="K16" s="14" t="s">
        <v>22</v>
      </c>
      <c r="L16" s="14" t="s">
        <v>42</v>
      </c>
    </row>
    <row r="17" spans="1:12" ht="32.25" customHeight="1" x14ac:dyDescent="0.3">
      <c r="A17" s="9" t="s">
        <v>2</v>
      </c>
      <c r="B17" s="23" t="s">
        <v>24</v>
      </c>
      <c r="C17" s="22">
        <v>30329.200000000001</v>
      </c>
      <c r="D17" s="16">
        <v>289.2</v>
      </c>
      <c r="E17" s="16">
        <v>786.1</v>
      </c>
      <c r="F17" s="17">
        <v>786.1</v>
      </c>
      <c r="G17" s="21">
        <f>F17/D17</f>
        <v>2.7181881051175658</v>
      </c>
      <c r="H17" s="25">
        <v>872.2</v>
      </c>
      <c r="I17" s="19">
        <f t="shared" ref="I17:I26" si="0">H17/C17</f>
        <v>2.8757764794323622E-2</v>
      </c>
      <c r="J17" s="19">
        <f t="shared" ref="J17:J34" si="1">H17/E17</f>
        <v>1.1095280498664293</v>
      </c>
      <c r="K17" s="25">
        <v>1372.2</v>
      </c>
      <c r="L17" s="25">
        <v>1382.2</v>
      </c>
    </row>
    <row r="18" spans="1:12" ht="33.75" customHeight="1" x14ac:dyDescent="0.3">
      <c r="A18" s="9" t="s">
        <v>3</v>
      </c>
      <c r="B18" s="23" t="s">
        <v>18</v>
      </c>
      <c r="C18" s="22">
        <v>54148.4</v>
      </c>
      <c r="D18" s="16">
        <v>48247.8</v>
      </c>
      <c r="E18" s="16">
        <v>54233.5</v>
      </c>
      <c r="F18" s="17">
        <v>52909.4</v>
      </c>
      <c r="G18" s="21">
        <f t="shared" ref="G18:G34" si="2">F18/D18</f>
        <v>1.0966178768772876</v>
      </c>
      <c r="H18" s="25">
        <v>41710.6</v>
      </c>
      <c r="I18" s="19">
        <f t="shared" si="0"/>
        <v>0.77030161556020116</v>
      </c>
      <c r="J18" s="19">
        <f t="shared" si="1"/>
        <v>0.76909290383250206</v>
      </c>
      <c r="K18" s="25">
        <v>38098.5</v>
      </c>
      <c r="L18" s="25">
        <v>58098.5</v>
      </c>
    </row>
    <row r="19" spans="1:12" ht="54" customHeight="1" x14ac:dyDescent="0.3">
      <c r="A19" s="9" t="s">
        <v>4</v>
      </c>
      <c r="B19" s="23" t="s">
        <v>25</v>
      </c>
      <c r="C19" s="22">
        <v>50307</v>
      </c>
      <c r="D19" s="16">
        <v>244247.8</v>
      </c>
      <c r="E19" s="16">
        <v>268930.09999999998</v>
      </c>
      <c r="F19" s="17">
        <v>268930.09999999998</v>
      </c>
      <c r="G19" s="21">
        <f t="shared" si="2"/>
        <v>1.1010543390769538</v>
      </c>
      <c r="H19" s="25">
        <v>148947.6</v>
      </c>
      <c r="I19" s="19">
        <f t="shared" si="0"/>
        <v>2.960772854672312</v>
      </c>
      <c r="J19" s="19">
        <f t="shared" si="1"/>
        <v>0.55385246947069156</v>
      </c>
      <c r="K19" s="25">
        <v>15398.4</v>
      </c>
      <c r="L19" s="25">
        <v>16308.9</v>
      </c>
    </row>
    <row r="20" spans="1:12" ht="39.75" customHeight="1" x14ac:dyDescent="0.3">
      <c r="A20" s="9" t="s">
        <v>5</v>
      </c>
      <c r="B20" s="23" t="s">
        <v>26</v>
      </c>
      <c r="C20" s="22">
        <v>2562.1</v>
      </c>
      <c r="D20" s="16">
        <v>773.3</v>
      </c>
      <c r="E20" s="16">
        <v>773.3</v>
      </c>
      <c r="F20" s="17">
        <v>773.3</v>
      </c>
      <c r="G20" s="21">
        <f t="shared" si="2"/>
        <v>1</v>
      </c>
      <c r="H20" s="25">
        <v>762.8</v>
      </c>
      <c r="I20" s="19">
        <f t="shared" si="0"/>
        <v>0.29772452285234768</v>
      </c>
      <c r="J20" s="19">
        <f t="shared" si="1"/>
        <v>0.9864218285270917</v>
      </c>
      <c r="K20" s="25">
        <v>131.80000000000001</v>
      </c>
      <c r="L20" s="25">
        <v>131.80000000000001</v>
      </c>
    </row>
    <row r="21" spans="1:12" ht="33.75" customHeight="1" x14ac:dyDescent="0.3">
      <c r="A21" s="9" t="s">
        <v>6</v>
      </c>
      <c r="B21" s="23" t="s">
        <v>19</v>
      </c>
      <c r="C21" s="22">
        <v>488.7</v>
      </c>
      <c r="D21" s="16">
        <v>309.39999999999998</v>
      </c>
      <c r="E21" s="16">
        <v>331.1</v>
      </c>
      <c r="F21" s="17">
        <v>331.1</v>
      </c>
      <c r="G21" s="21">
        <f t="shared" si="2"/>
        <v>1.070135746606335</v>
      </c>
      <c r="H21" s="25">
        <v>386.9</v>
      </c>
      <c r="I21" s="19">
        <f t="shared" si="0"/>
        <v>0.7916922447309187</v>
      </c>
      <c r="J21" s="19">
        <f t="shared" si="1"/>
        <v>1.1685291452733311</v>
      </c>
      <c r="K21" s="25">
        <v>402.3</v>
      </c>
      <c r="L21" s="25">
        <v>90</v>
      </c>
    </row>
    <row r="22" spans="1:12" ht="43.5" customHeight="1" x14ac:dyDescent="0.3">
      <c r="A22" s="9" t="s">
        <v>7</v>
      </c>
      <c r="B22" s="24" t="s">
        <v>27</v>
      </c>
      <c r="C22" s="22">
        <v>116.8</v>
      </c>
      <c r="D22" s="16">
        <v>214.9</v>
      </c>
      <c r="E22" s="16">
        <v>857.1</v>
      </c>
      <c r="F22" s="17">
        <v>585.29999999999995</v>
      </c>
      <c r="G22" s="21">
        <f t="shared" si="2"/>
        <v>2.7235923685435082</v>
      </c>
      <c r="H22" s="25">
        <v>1175</v>
      </c>
      <c r="I22" s="19">
        <f t="shared" si="0"/>
        <v>10.059931506849315</v>
      </c>
      <c r="J22" s="19">
        <f t="shared" si="1"/>
        <v>1.3709018784272546</v>
      </c>
      <c r="K22" s="25">
        <v>925</v>
      </c>
      <c r="L22" s="25">
        <v>925</v>
      </c>
    </row>
    <row r="23" spans="1:12" ht="36.75" customHeight="1" x14ac:dyDescent="0.3">
      <c r="A23" s="9" t="s">
        <v>8</v>
      </c>
      <c r="B23" s="24" t="s">
        <v>28</v>
      </c>
      <c r="C23" s="22">
        <v>15.8</v>
      </c>
      <c r="D23" s="16">
        <v>10</v>
      </c>
      <c r="E23" s="16">
        <v>10</v>
      </c>
      <c r="F23" s="17">
        <v>10</v>
      </c>
      <c r="G23" s="21">
        <f t="shared" si="2"/>
        <v>1</v>
      </c>
      <c r="H23" s="25">
        <v>10</v>
      </c>
      <c r="I23" s="19">
        <f t="shared" si="0"/>
        <v>0.63291139240506322</v>
      </c>
      <c r="J23" s="19">
        <f t="shared" si="1"/>
        <v>1</v>
      </c>
      <c r="K23" s="25">
        <v>10</v>
      </c>
      <c r="L23" s="25">
        <v>10</v>
      </c>
    </row>
    <row r="24" spans="1:12" ht="31.5" customHeight="1" x14ac:dyDescent="0.3">
      <c r="A24" s="9" t="s">
        <v>9</v>
      </c>
      <c r="B24" s="23" t="s">
        <v>29</v>
      </c>
      <c r="C24" s="22">
        <v>29879.8</v>
      </c>
      <c r="D24" s="16">
        <v>13068.9</v>
      </c>
      <c r="E24" s="16">
        <v>49255.4</v>
      </c>
      <c r="F24" s="17">
        <v>20193</v>
      </c>
      <c r="G24" s="21">
        <f t="shared" si="2"/>
        <v>1.545118563918922</v>
      </c>
      <c r="H24" s="25">
        <v>127603.8</v>
      </c>
      <c r="I24" s="19">
        <f t="shared" si="0"/>
        <v>4.2705707534856323</v>
      </c>
      <c r="J24" s="19">
        <f t="shared" si="1"/>
        <v>2.5906560498950371</v>
      </c>
      <c r="K24" s="25">
        <v>1600</v>
      </c>
      <c r="L24" s="25">
        <v>1600</v>
      </c>
    </row>
    <row r="25" spans="1:12" ht="30" customHeight="1" x14ac:dyDescent="0.3">
      <c r="A25" s="9" t="s">
        <v>10</v>
      </c>
      <c r="B25" s="23" t="s">
        <v>30</v>
      </c>
      <c r="C25" s="22">
        <v>455855.3</v>
      </c>
      <c r="D25" s="16">
        <v>435912.7</v>
      </c>
      <c r="E25" s="16">
        <v>452543.2</v>
      </c>
      <c r="F25" s="17">
        <v>452543.2</v>
      </c>
      <c r="G25" s="21">
        <f t="shared" si="2"/>
        <v>1.038150987571594</v>
      </c>
      <c r="H25" s="25">
        <v>456942.2</v>
      </c>
      <c r="I25" s="19">
        <f t="shared" si="0"/>
        <v>1.0023843092314602</v>
      </c>
      <c r="J25" s="19">
        <f t="shared" si="1"/>
        <v>1.0097206189375953</v>
      </c>
      <c r="K25" s="25">
        <v>429713</v>
      </c>
      <c r="L25" s="25">
        <v>486273.3</v>
      </c>
    </row>
    <row r="26" spans="1:12" ht="24" customHeight="1" x14ac:dyDescent="0.3">
      <c r="A26" s="9" t="s">
        <v>11</v>
      </c>
      <c r="B26" s="23" t="s">
        <v>31</v>
      </c>
      <c r="C26" s="22">
        <v>564.9</v>
      </c>
      <c r="D26" s="13">
        <v>1150</v>
      </c>
      <c r="E26" s="16">
        <v>22377.1</v>
      </c>
      <c r="F26" s="17">
        <v>22377.1</v>
      </c>
      <c r="G26" s="21">
        <f t="shared" si="2"/>
        <v>19.458347826086957</v>
      </c>
      <c r="H26" s="25">
        <v>10524.8</v>
      </c>
      <c r="I26" s="19">
        <f t="shared" si="0"/>
        <v>18.631262170295628</v>
      </c>
      <c r="J26" s="19">
        <f t="shared" si="1"/>
        <v>0.47033797945220784</v>
      </c>
      <c r="K26" s="25">
        <v>9570</v>
      </c>
      <c r="L26" s="25">
        <v>570</v>
      </c>
    </row>
    <row r="27" spans="1:12" ht="44.25" customHeight="1" x14ac:dyDescent="0.3">
      <c r="A27" s="9" t="s">
        <v>15</v>
      </c>
      <c r="B27" s="23" t="s">
        <v>32</v>
      </c>
      <c r="C27" s="22">
        <v>111860.9</v>
      </c>
      <c r="D27" s="16">
        <v>75255.199999999997</v>
      </c>
      <c r="E27" s="16">
        <v>71095.100000000006</v>
      </c>
      <c r="F27" s="17">
        <v>71095.100000000006</v>
      </c>
      <c r="G27" s="21">
        <f t="shared" si="2"/>
        <v>0.94472009907621013</v>
      </c>
      <c r="H27" s="25">
        <v>75027.399999999994</v>
      </c>
      <c r="I27" s="19">
        <f>H27/C27</f>
        <v>0.67072051092025897</v>
      </c>
      <c r="J27" s="19">
        <f t="shared" si="1"/>
        <v>1.0553104222372567</v>
      </c>
      <c r="K27" s="25">
        <v>74967.399999999994</v>
      </c>
      <c r="L27" s="25">
        <v>74967.399999999994</v>
      </c>
    </row>
    <row r="28" spans="1:12" ht="46.5" customHeight="1" x14ac:dyDescent="0.3">
      <c r="A28" s="9" t="s">
        <v>16</v>
      </c>
      <c r="B28" s="23" t="s">
        <v>33</v>
      </c>
      <c r="C28" s="22">
        <v>1273.0999999999999</v>
      </c>
      <c r="D28" s="16">
        <v>4665.8999999999996</v>
      </c>
      <c r="E28" s="16">
        <v>4665.8999999999996</v>
      </c>
      <c r="F28" s="17">
        <v>4665.8999999999996</v>
      </c>
      <c r="G28" s="21">
        <f t="shared" si="2"/>
        <v>1</v>
      </c>
      <c r="H28" s="25">
        <v>4645.3999999999996</v>
      </c>
      <c r="I28" s="19">
        <f>H28/C28</f>
        <v>3.6488885397847772</v>
      </c>
      <c r="J28" s="19">
        <f t="shared" si="1"/>
        <v>0.99560642105488761</v>
      </c>
      <c r="K28" s="25">
        <v>3000</v>
      </c>
      <c r="L28" s="25">
        <v>3000</v>
      </c>
    </row>
    <row r="29" spans="1:12" ht="43.5" customHeight="1" x14ac:dyDescent="0.3">
      <c r="A29" s="9" t="s">
        <v>20</v>
      </c>
      <c r="B29" s="23" t="s">
        <v>34</v>
      </c>
      <c r="C29" s="22">
        <v>35294.699999999997</v>
      </c>
      <c r="D29" s="16">
        <v>47697.5</v>
      </c>
      <c r="E29" s="16">
        <v>61723.7</v>
      </c>
      <c r="F29" s="17">
        <v>61723.7</v>
      </c>
      <c r="G29" s="21">
        <f t="shared" si="2"/>
        <v>1.2940657267152367</v>
      </c>
      <c r="H29" s="25">
        <v>25834.9</v>
      </c>
      <c r="I29" s="19">
        <f>H29/C29</f>
        <v>0.73197675571686416</v>
      </c>
      <c r="J29" s="19">
        <f t="shared" si="1"/>
        <v>0.41855721546180807</v>
      </c>
      <c r="K29" s="25">
        <v>17468.099999999999</v>
      </c>
      <c r="L29" s="25">
        <v>18347.8</v>
      </c>
    </row>
    <row r="30" spans="1:12" ht="43.5" customHeight="1" x14ac:dyDescent="0.3">
      <c r="A30" s="30" t="s">
        <v>21</v>
      </c>
      <c r="B30" s="26" t="s">
        <v>46</v>
      </c>
      <c r="C30" s="27">
        <v>0</v>
      </c>
      <c r="D30" s="28">
        <v>920</v>
      </c>
      <c r="E30" s="28">
        <v>378.6</v>
      </c>
      <c r="F30" s="29">
        <v>378.6</v>
      </c>
      <c r="G30" s="21">
        <f t="shared" si="2"/>
        <v>0.41152173913043483</v>
      </c>
      <c r="H30" s="25">
        <v>358.6</v>
      </c>
      <c r="I30" s="19" t="e">
        <f>H30/C30</f>
        <v>#DIV/0!</v>
      </c>
      <c r="J30" s="19">
        <f t="shared" si="1"/>
        <v>0.94717379820390912</v>
      </c>
      <c r="K30" s="25">
        <v>358.6</v>
      </c>
      <c r="L30" s="25">
        <v>358.6</v>
      </c>
    </row>
    <row r="31" spans="1:12" ht="43.5" customHeight="1" x14ac:dyDescent="0.3">
      <c r="A31" s="30" t="s">
        <v>23</v>
      </c>
      <c r="B31" s="26" t="s">
        <v>45</v>
      </c>
      <c r="C31" s="27">
        <v>0</v>
      </c>
      <c r="D31" s="28">
        <v>23302.3</v>
      </c>
      <c r="E31" s="28">
        <v>14907.4</v>
      </c>
      <c r="F31" s="29">
        <v>14907.4</v>
      </c>
      <c r="G31" s="21">
        <f t="shared" si="2"/>
        <v>0.6397394248636401</v>
      </c>
      <c r="H31" s="25">
        <v>2105</v>
      </c>
      <c r="I31" s="19" t="e">
        <f t="shared" ref="I31:I34" si="3">H31/C31</f>
        <v>#DIV/0!</v>
      </c>
      <c r="J31" s="19">
        <f t="shared" si="1"/>
        <v>0.14120503910809398</v>
      </c>
      <c r="K31" s="25">
        <v>2105</v>
      </c>
      <c r="L31" s="25">
        <v>2105</v>
      </c>
    </row>
    <row r="32" spans="1:12" ht="43.5" customHeight="1" x14ac:dyDescent="0.3">
      <c r="A32" s="30" t="s">
        <v>44</v>
      </c>
      <c r="B32" s="26" t="s">
        <v>49</v>
      </c>
      <c r="C32" s="27">
        <v>0</v>
      </c>
      <c r="D32" s="28">
        <v>16853.599999999999</v>
      </c>
      <c r="E32" s="28">
        <v>4549.8999999999996</v>
      </c>
      <c r="F32" s="29">
        <v>4519.8999999999996</v>
      </c>
      <c r="G32" s="21">
        <f t="shared" si="2"/>
        <v>0.26818602553757059</v>
      </c>
      <c r="H32" s="25">
        <v>4550</v>
      </c>
      <c r="I32" s="19" t="e">
        <f t="shared" si="3"/>
        <v>#DIV/0!</v>
      </c>
      <c r="J32" s="19">
        <f t="shared" si="1"/>
        <v>1.0000219785050222</v>
      </c>
      <c r="K32" s="25">
        <v>5055.3999999999996</v>
      </c>
      <c r="L32" s="25">
        <v>0</v>
      </c>
    </row>
    <row r="33" spans="1:12" ht="43.5" customHeight="1" x14ac:dyDescent="0.3">
      <c r="A33" s="31" t="s">
        <v>47</v>
      </c>
      <c r="B33" s="26" t="s">
        <v>48</v>
      </c>
      <c r="C33" s="27">
        <v>0</v>
      </c>
      <c r="D33" s="33">
        <v>0</v>
      </c>
      <c r="E33" s="33">
        <v>0</v>
      </c>
      <c r="F33" s="29">
        <v>0</v>
      </c>
      <c r="G33" s="21">
        <v>0</v>
      </c>
      <c r="H33" s="32">
        <v>179.4</v>
      </c>
      <c r="I33" s="19" t="e">
        <f t="shared" si="3"/>
        <v>#DIV/0!</v>
      </c>
      <c r="J33" s="19" t="e">
        <f t="shared" si="1"/>
        <v>#DIV/0!</v>
      </c>
      <c r="K33" s="32">
        <v>204</v>
      </c>
      <c r="L33" s="32">
        <v>120</v>
      </c>
    </row>
    <row r="34" spans="1:12" s="8" customFormat="1" ht="40.5" customHeight="1" x14ac:dyDescent="0.3">
      <c r="A34" s="39" t="s">
        <v>0</v>
      </c>
      <c r="B34" s="40"/>
      <c r="C34" s="15">
        <f>SUM(C17:C33)</f>
        <v>772696.7</v>
      </c>
      <c r="D34" s="15">
        <f t="shared" ref="D34:F34" si="4">SUM(D17:D33)</f>
        <v>912918.5</v>
      </c>
      <c r="E34" s="15">
        <f t="shared" si="4"/>
        <v>1007417.4999999999</v>
      </c>
      <c r="F34" s="15">
        <f t="shared" si="4"/>
        <v>976729.2</v>
      </c>
      <c r="G34" s="21">
        <f t="shared" si="2"/>
        <v>1.0698974771570517</v>
      </c>
      <c r="H34" s="34">
        <f>H32+H29+H28+H27+H26+H25+H24+H23+H22+H21+H20+H19+H18+H17+H30+H31+H33</f>
        <v>901636.6</v>
      </c>
      <c r="I34" s="19">
        <f t="shared" si="3"/>
        <v>1.1668700021625562</v>
      </c>
      <c r="J34" s="19">
        <f t="shared" si="1"/>
        <v>0.89499795268595206</v>
      </c>
      <c r="K34" s="34">
        <f>K32+K29+K28+K27+K26+K25+K24+K23+K22+K21+K20+K19+K18+K17+K30+K31+K33</f>
        <v>600379.70000000007</v>
      </c>
      <c r="L34" s="34">
        <f>L32+L29+L28+L27+L26+L25+L24+L23+L22+L21+L20+L19+L18+L17+L30+L31+L33</f>
        <v>664288.5</v>
      </c>
    </row>
    <row r="35" spans="1:12" ht="41.85" customHeight="1" x14ac:dyDescent="0.2"/>
    <row r="36" spans="1:12" ht="41.85" customHeight="1" x14ac:dyDescent="0.2"/>
  </sheetData>
  <mergeCells count="10">
    <mergeCell ref="H15:L15"/>
    <mergeCell ref="A13:L13"/>
    <mergeCell ref="A34:B34"/>
    <mergeCell ref="A15:A16"/>
    <mergeCell ref="B15:B16"/>
    <mergeCell ref="C15:C16"/>
    <mergeCell ref="F15:F16"/>
    <mergeCell ref="E15:E16"/>
    <mergeCell ref="D15:D16"/>
    <mergeCell ref="G15:G16"/>
  </mergeCells>
  <pageMargins left="0.25" right="0.25" top="0.75" bottom="0.75" header="0.3" footer="0.3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Царенко Л.В</dc:creator>
  <dc:description>POI HSSF rep:2.35.0.93</dc:description>
  <cp:lastModifiedBy>Admin</cp:lastModifiedBy>
  <cp:lastPrinted>2019-11-11T01:22:04Z</cp:lastPrinted>
  <dcterms:created xsi:type="dcterms:W3CDTF">2014-12-15T23:58:34Z</dcterms:created>
  <dcterms:modified xsi:type="dcterms:W3CDTF">2022-10-31T02:38:30Z</dcterms:modified>
</cp:coreProperties>
</file>